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/>
  </bookViews>
  <sheets>
    <sheet name="Table1" sheetId="1" r:id="rId1"/>
  </sheets>
  <definedNames>
    <definedName name="_xlnm.Print_Area" localSheetId="0">Table1!$A$1:$O$395</definedName>
  </definedNames>
  <calcPr calcId="145621"/>
</workbook>
</file>

<file path=xl/calcChain.xml><?xml version="1.0" encoding="utf-8"?>
<calcChain xmlns="http://schemas.openxmlformats.org/spreadsheetml/2006/main">
  <c r="L347" i="1" l="1"/>
  <c r="M347" i="1"/>
  <c r="N347" i="1"/>
  <c r="O347" i="1"/>
  <c r="P347" i="1"/>
  <c r="I347" i="1"/>
  <c r="J347" i="1"/>
  <c r="K347" i="1"/>
  <c r="H347" i="1"/>
  <c r="I355" i="1"/>
  <c r="J355" i="1"/>
  <c r="K355" i="1"/>
  <c r="L355" i="1"/>
  <c r="M355" i="1"/>
  <c r="N355" i="1"/>
  <c r="O355" i="1"/>
  <c r="P355" i="1"/>
  <c r="H355" i="1"/>
  <c r="L356" i="1"/>
  <c r="I356" i="1"/>
  <c r="O358" i="1"/>
  <c r="L358" i="1"/>
  <c r="I358" i="1"/>
  <c r="P357" i="1"/>
  <c r="P354" i="1" s="1"/>
  <c r="N357" i="1"/>
  <c r="M357" i="1"/>
  <c r="M354" i="1" s="1"/>
  <c r="K357" i="1"/>
  <c r="K354" i="1" s="1"/>
  <c r="J357" i="1"/>
  <c r="H357" i="1"/>
  <c r="O353" i="1"/>
  <c r="L353" i="1"/>
  <c r="I353" i="1"/>
  <c r="P352" i="1"/>
  <c r="P351" i="1" s="1"/>
  <c r="N352" i="1"/>
  <c r="N351" i="1" s="1"/>
  <c r="M352" i="1"/>
  <c r="M351" i="1" s="1"/>
  <c r="K352" i="1"/>
  <c r="K351" i="1" s="1"/>
  <c r="J352" i="1"/>
  <c r="J351" i="1" s="1"/>
  <c r="H352" i="1"/>
  <c r="H351" i="1"/>
  <c r="L360" i="1"/>
  <c r="O360" i="1"/>
  <c r="L361" i="1"/>
  <c r="O361" i="1"/>
  <c r="J238" i="1"/>
  <c r="J237" i="1" s="1"/>
  <c r="K238" i="1"/>
  <c r="K237" i="1" s="1"/>
  <c r="M238" i="1"/>
  <c r="M237" i="1" s="1"/>
  <c r="N238" i="1"/>
  <c r="N237" i="1" s="1"/>
  <c r="P238" i="1"/>
  <c r="P237" i="1" s="1"/>
  <c r="H238" i="1"/>
  <c r="H237" i="1" s="1"/>
  <c r="O239" i="1"/>
  <c r="O238" i="1" s="1"/>
  <c r="O237" i="1" s="1"/>
  <c r="O242" i="1"/>
  <c r="L239" i="1"/>
  <c r="L238" i="1" s="1"/>
  <c r="L237" i="1" s="1"/>
  <c r="L242" i="1"/>
  <c r="I239" i="1"/>
  <c r="I238" i="1" s="1"/>
  <c r="I237" i="1" s="1"/>
  <c r="I242" i="1"/>
  <c r="J241" i="1"/>
  <c r="J240" i="1" s="1"/>
  <c r="K241" i="1"/>
  <c r="K240" i="1" s="1"/>
  <c r="M241" i="1"/>
  <c r="L241" i="1" s="1"/>
  <c r="N241" i="1"/>
  <c r="N240" i="1" s="1"/>
  <c r="P241" i="1"/>
  <c r="P240" i="1" s="1"/>
  <c r="H241" i="1"/>
  <c r="H240" i="1"/>
  <c r="N354" i="1" l="1"/>
  <c r="I351" i="1"/>
  <c r="I357" i="1"/>
  <c r="J354" i="1"/>
  <c r="H354" i="1"/>
  <c r="I352" i="1"/>
  <c r="O357" i="1"/>
  <c r="O354" i="1" s="1"/>
  <c r="L357" i="1"/>
  <c r="L354" i="1" s="1"/>
  <c r="L352" i="1"/>
  <c r="O352" i="1"/>
  <c r="L351" i="1"/>
  <c r="O351" i="1"/>
  <c r="I240" i="1"/>
  <c r="O240" i="1"/>
  <c r="O241" i="1"/>
  <c r="I241" i="1"/>
  <c r="M240" i="1"/>
  <c r="L240" i="1" s="1"/>
  <c r="J124" i="1"/>
  <c r="J123" i="1" s="1"/>
  <c r="I125" i="1"/>
  <c r="I354" i="1" l="1"/>
  <c r="H124" i="1" l="1"/>
  <c r="I124" i="1" s="1"/>
  <c r="H123" i="1" l="1"/>
  <c r="I123" i="1" s="1"/>
  <c r="O24" i="1" l="1"/>
  <c r="O27" i="1"/>
  <c r="O29" i="1"/>
  <c r="O32" i="1"/>
  <c r="O34" i="1"/>
  <c r="O37" i="1"/>
  <c r="O39" i="1"/>
  <c r="O42" i="1"/>
  <c r="O44" i="1"/>
  <c r="O47" i="1"/>
  <c r="O50" i="1"/>
  <c r="O53" i="1"/>
  <c r="O55" i="1"/>
  <c r="O58" i="1"/>
  <c r="O60" i="1"/>
  <c r="O62" i="1"/>
  <c r="O65" i="1"/>
  <c r="O68" i="1"/>
  <c r="O71" i="1"/>
  <c r="O72" i="1"/>
  <c r="O73" i="1"/>
  <c r="O74" i="1"/>
  <c r="O77" i="1"/>
  <c r="O80" i="1"/>
  <c r="O83" i="1"/>
  <c r="O86" i="1"/>
  <c r="O89" i="1"/>
  <c r="O92" i="1"/>
  <c r="O95" i="1"/>
  <c r="O100" i="1"/>
  <c r="O105" i="1"/>
  <c r="O106" i="1"/>
  <c r="O107" i="1"/>
  <c r="O108" i="1"/>
  <c r="O109" i="1"/>
  <c r="O110" i="1"/>
  <c r="O113" i="1"/>
  <c r="O116" i="1"/>
  <c r="O119" i="1"/>
  <c r="O122" i="1"/>
  <c r="O128" i="1"/>
  <c r="O130" i="1"/>
  <c r="O135" i="1"/>
  <c r="O138" i="1"/>
  <c r="O141" i="1"/>
  <c r="O146" i="1"/>
  <c r="O149" i="1"/>
  <c r="O152" i="1"/>
  <c r="O153" i="1"/>
  <c r="O158" i="1"/>
  <c r="O163" i="1"/>
  <c r="O170" i="1"/>
  <c r="O172" i="1"/>
  <c r="O178" i="1"/>
  <c r="O181" i="1"/>
  <c r="O182" i="1"/>
  <c r="O186" i="1"/>
  <c r="O192" i="1"/>
  <c r="O194" i="1"/>
  <c r="O197" i="1"/>
  <c r="O199" i="1"/>
  <c r="O201" i="1"/>
  <c r="O207" i="1"/>
  <c r="O210" i="1"/>
  <c r="O213" i="1"/>
  <c r="O215" i="1"/>
  <c r="O218" i="1"/>
  <c r="O221" i="1"/>
  <c r="O224" i="1"/>
  <c r="O225" i="1"/>
  <c r="O226" i="1"/>
  <c r="O227" i="1"/>
  <c r="O230" i="1"/>
  <c r="O231" i="1"/>
  <c r="O232" i="1"/>
  <c r="O233" i="1"/>
  <c r="O236" i="1"/>
  <c r="O245" i="1"/>
  <c r="O248" i="1"/>
  <c r="O253" i="1"/>
  <c r="O258" i="1"/>
  <c r="O263" i="1"/>
  <c r="O269" i="1"/>
  <c r="O274" i="1"/>
  <c r="O277" i="1"/>
  <c r="O280" i="1"/>
  <c r="O281" i="1"/>
  <c r="O282" i="1"/>
  <c r="O283" i="1"/>
  <c r="O286" i="1"/>
  <c r="O289" i="1"/>
  <c r="O294" i="1"/>
  <c r="O297" i="1"/>
  <c r="O298" i="1"/>
  <c r="O299" i="1"/>
  <c r="O300" i="1"/>
  <c r="O301" i="1"/>
  <c r="O302" i="1"/>
  <c r="O303" i="1"/>
  <c r="O304" i="1"/>
  <c r="O305" i="1"/>
  <c r="O310" i="1"/>
  <c r="O315" i="1"/>
  <c r="O321" i="1"/>
  <c r="O323" i="1"/>
  <c r="O325" i="1"/>
  <c r="O328" i="1"/>
  <c r="O330" i="1"/>
  <c r="O332" i="1"/>
  <c r="O333" i="1"/>
  <c r="O334" i="1"/>
  <c r="O335" i="1"/>
  <c r="O338" i="1"/>
  <c r="O339" i="1"/>
  <c r="O340" i="1"/>
  <c r="O341" i="1"/>
  <c r="O342" i="1"/>
  <c r="O343" i="1"/>
  <c r="O344" i="1"/>
  <c r="O345" i="1"/>
  <c r="O350" i="1"/>
  <c r="O362" i="1"/>
  <c r="O363" i="1"/>
  <c r="O367" i="1"/>
  <c r="O370" i="1"/>
  <c r="O374" i="1"/>
  <c r="O377" i="1"/>
  <c r="O379" i="1"/>
  <c r="O380" i="1"/>
  <c r="O381" i="1"/>
  <c r="O382" i="1"/>
  <c r="O386" i="1"/>
  <c r="O388" i="1"/>
  <c r="O391" i="1"/>
  <c r="O394" i="1"/>
  <c r="P393" i="1"/>
  <c r="P392" i="1" s="1"/>
  <c r="P390" i="1"/>
  <c r="P389" i="1" s="1"/>
  <c r="P387" i="1"/>
  <c r="P385" i="1"/>
  <c r="P378" i="1"/>
  <c r="P376" i="1"/>
  <c r="P373" i="1"/>
  <c r="P372" i="1" s="1"/>
  <c r="P369" i="1"/>
  <c r="P368" i="1" s="1"/>
  <c r="P366" i="1"/>
  <c r="P365" i="1" s="1"/>
  <c r="P349" i="1"/>
  <c r="P348" i="1" s="1"/>
  <c r="P346" i="1" s="1"/>
  <c r="P337" i="1"/>
  <c r="P336" i="1" s="1"/>
  <c r="P331" i="1"/>
  <c r="P329" i="1"/>
  <c r="P327" i="1"/>
  <c r="P324" i="1"/>
  <c r="P322" i="1"/>
  <c r="P320" i="1"/>
  <c r="P319" i="1" s="1"/>
  <c r="P314" i="1"/>
  <c r="P313" i="1" s="1"/>
  <c r="P312" i="1" s="1"/>
  <c r="P311" i="1" s="1"/>
  <c r="P309" i="1"/>
  <c r="P308" i="1" s="1"/>
  <c r="P307" i="1" s="1"/>
  <c r="P306" i="1" s="1"/>
  <c r="P296" i="1"/>
  <c r="P295" i="1" s="1"/>
  <c r="P293" i="1"/>
  <c r="P292" i="1" s="1"/>
  <c r="P291" i="1" s="1"/>
  <c r="P290" i="1" s="1"/>
  <c r="P288" i="1"/>
  <c r="P287" i="1" s="1"/>
  <c r="P285" i="1"/>
  <c r="P284" i="1" s="1"/>
  <c r="P279" i="1"/>
  <c r="P276" i="1"/>
  <c r="P275" i="1" s="1"/>
  <c r="P273" i="1"/>
  <c r="P272" i="1" s="1"/>
  <c r="P268" i="1"/>
  <c r="P267" i="1" s="1"/>
  <c r="P266" i="1" s="1"/>
  <c r="P265" i="1" s="1"/>
  <c r="P262" i="1"/>
  <c r="P261" i="1" s="1"/>
  <c r="P260" i="1" s="1"/>
  <c r="P259" i="1" s="1"/>
  <c r="P257" i="1"/>
  <c r="P256" i="1" s="1"/>
  <c r="P255" i="1" s="1"/>
  <c r="P254" i="1" s="1"/>
  <c r="P252" i="1"/>
  <c r="P251" i="1" s="1"/>
  <c r="P250" i="1" s="1"/>
  <c r="P249" i="1" s="1"/>
  <c r="P247" i="1"/>
  <c r="P246" i="1" s="1"/>
  <c r="P244" i="1"/>
  <c r="P243" i="1"/>
  <c r="P235" i="1"/>
  <c r="P234" i="1" s="1"/>
  <c r="P229" i="1"/>
  <c r="P228" i="1" s="1"/>
  <c r="P223" i="1"/>
  <c r="P222" i="1" s="1"/>
  <c r="P220" i="1"/>
  <c r="P219" i="1" s="1"/>
  <c r="P217" i="1"/>
  <c r="P216" i="1" s="1"/>
  <c r="P214" i="1"/>
  <c r="P212" i="1"/>
  <c r="P209" i="1"/>
  <c r="P208" i="1" s="1"/>
  <c r="P206" i="1"/>
  <c r="P200" i="1"/>
  <c r="P198" i="1"/>
  <c r="P196" i="1"/>
  <c r="P193" i="1"/>
  <c r="P191" i="1"/>
  <c r="P185" i="1"/>
  <c r="P180" i="1"/>
  <c r="P179" i="1" s="1"/>
  <c r="P177" i="1"/>
  <c r="P171" i="1"/>
  <c r="P169" i="1"/>
  <c r="P168" i="1" s="1"/>
  <c r="P167" i="1" s="1"/>
  <c r="P166" i="1" s="1"/>
  <c r="P165" i="1" s="1"/>
  <c r="P162" i="1"/>
  <c r="P161" i="1" s="1"/>
  <c r="P160" i="1" s="1"/>
  <c r="P159" i="1" s="1"/>
  <c r="P157" i="1"/>
  <c r="P156" i="1" s="1"/>
  <c r="P155" i="1" s="1"/>
  <c r="P154" i="1" s="1"/>
  <c r="P151" i="1"/>
  <c r="P150" i="1" s="1"/>
  <c r="P148" i="1"/>
  <c r="P147" i="1" s="1"/>
  <c r="P145" i="1"/>
  <c r="P140" i="1"/>
  <c r="P139" i="1" s="1"/>
  <c r="P137" i="1"/>
  <c r="P136" i="1" s="1"/>
  <c r="P134" i="1"/>
  <c r="P133" i="1" s="1"/>
  <c r="P129" i="1"/>
  <c r="P127" i="1"/>
  <c r="P126" i="1" s="1"/>
  <c r="P121" i="1"/>
  <c r="P120" i="1" s="1"/>
  <c r="P118" i="1"/>
  <c r="P117" i="1" s="1"/>
  <c r="P115" i="1"/>
  <c r="P112" i="1"/>
  <c r="P111" i="1" s="1"/>
  <c r="P104" i="1"/>
  <c r="P99" i="1"/>
  <c r="P98" i="1" s="1"/>
  <c r="P94" i="1"/>
  <c r="P93" i="1" s="1"/>
  <c r="P91" i="1"/>
  <c r="P90" i="1" s="1"/>
  <c r="P88" i="1"/>
  <c r="P85" i="1"/>
  <c r="P84" i="1" s="1"/>
  <c r="P82" i="1"/>
  <c r="P79" i="1"/>
  <c r="P78" i="1" s="1"/>
  <c r="P76" i="1"/>
  <c r="P75" i="1" s="1"/>
  <c r="P70" i="1"/>
  <c r="P69" i="1" s="1"/>
  <c r="P67" i="1"/>
  <c r="P66" i="1" s="1"/>
  <c r="P64" i="1"/>
  <c r="P63" i="1" s="1"/>
  <c r="P61" i="1"/>
  <c r="P59" i="1"/>
  <c r="P57" i="1"/>
  <c r="P54" i="1"/>
  <c r="P52" i="1"/>
  <c r="P49" i="1"/>
  <c r="P48" i="1" s="1"/>
  <c r="P46" i="1"/>
  <c r="P45" i="1" s="1"/>
  <c r="P43" i="1"/>
  <c r="P41" i="1"/>
  <c r="P38" i="1"/>
  <c r="P36" i="1"/>
  <c r="P33" i="1"/>
  <c r="P31" i="1"/>
  <c r="P28" i="1"/>
  <c r="P26" i="1"/>
  <c r="P23" i="1"/>
  <c r="P22" i="1" s="1"/>
  <c r="L24" i="1"/>
  <c r="L27" i="1"/>
  <c r="L29" i="1"/>
  <c r="L32" i="1"/>
  <c r="L34" i="1"/>
  <c r="L37" i="1"/>
  <c r="L39" i="1"/>
  <c r="L42" i="1"/>
  <c r="L44" i="1"/>
  <c r="L47" i="1"/>
  <c r="L50" i="1"/>
  <c r="L53" i="1"/>
  <c r="L55" i="1"/>
  <c r="L58" i="1"/>
  <c r="L60" i="1"/>
  <c r="L62" i="1"/>
  <c r="L65" i="1"/>
  <c r="L68" i="1"/>
  <c r="L71" i="1"/>
  <c r="L72" i="1"/>
  <c r="L73" i="1"/>
  <c r="L74" i="1"/>
  <c r="L77" i="1"/>
  <c r="L80" i="1"/>
  <c r="L83" i="1"/>
  <c r="L86" i="1"/>
  <c r="L89" i="1"/>
  <c r="L92" i="1"/>
  <c r="L95" i="1"/>
  <c r="L100" i="1"/>
  <c r="L105" i="1"/>
  <c r="L106" i="1"/>
  <c r="L107" i="1"/>
  <c r="L108" i="1"/>
  <c r="L109" i="1"/>
  <c r="L110" i="1"/>
  <c r="L113" i="1"/>
  <c r="L116" i="1"/>
  <c r="L119" i="1"/>
  <c r="L122" i="1"/>
  <c r="L128" i="1"/>
  <c r="L130" i="1"/>
  <c r="L135" i="1"/>
  <c r="L138" i="1"/>
  <c r="L141" i="1"/>
  <c r="L146" i="1"/>
  <c r="L149" i="1"/>
  <c r="L152" i="1"/>
  <c r="L153" i="1"/>
  <c r="L158" i="1"/>
  <c r="L163" i="1"/>
  <c r="L170" i="1"/>
  <c r="L172" i="1"/>
  <c r="L178" i="1"/>
  <c r="L181" i="1"/>
  <c r="L182" i="1"/>
  <c r="L186" i="1"/>
  <c r="L192" i="1"/>
  <c r="L194" i="1"/>
  <c r="L197" i="1"/>
  <c r="L199" i="1"/>
  <c r="L201" i="1"/>
  <c r="L207" i="1"/>
  <c r="L210" i="1"/>
  <c r="L213" i="1"/>
  <c r="L215" i="1"/>
  <c r="L218" i="1"/>
  <c r="L221" i="1"/>
  <c r="L224" i="1"/>
  <c r="L225" i="1"/>
  <c r="L226" i="1"/>
  <c r="L227" i="1"/>
  <c r="L230" i="1"/>
  <c r="L231" i="1"/>
  <c r="L232" i="1"/>
  <c r="L233" i="1"/>
  <c r="L236" i="1"/>
  <c r="L245" i="1"/>
  <c r="L248" i="1"/>
  <c r="L253" i="1"/>
  <c r="L258" i="1"/>
  <c r="L263" i="1"/>
  <c r="L269" i="1"/>
  <c r="L274" i="1"/>
  <c r="L277" i="1"/>
  <c r="L280" i="1"/>
  <c r="L281" i="1"/>
  <c r="L282" i="1"/>
  <c r="L283" i="1"/>
  <c r="L286" i="1"/>
  <c r="L289" i="1"/>
  <c r="L294" i="1"/>
  <c r="L297" i="1"/>
  <c r="L298" i="1"/>
  <c r="L299" i="1"/>
  <c r="L300" i="1"/>
  <c r="L301" i="1"/>
  <c r="L302" i="1"/>
  <c r="L303" i="1"/>
  <c r="L304" i="1"/>
  <c r="L305" i="1"/>
  <c r="L310" i="1"/>
  <c r="L315" i="1"/>
  <c r="L321" i="1"/>
  <c r="L323" i="1"/>
  <c r="L325" i="1"/>
  <c r="L328" i="1"/>
  <c r="L330" i="1"/>
  <c r="L332" i="1"/>
  <c r="L333" i="1"/>
  <c r="L334" i="1"/>
  <c r="L335" i="1"/>
  <c r="L338" i="1"/>
  <c r="L339" i="1"/>
  <c r="L340" i="1"/>
  <c r="L341" i="1"/>
  <c r="L342" i="1"/>
  <c r="L343" i="1"/>
  <c r="L344" i="1"/>
  <c r="L345" i="1"/>
  <c r="L350" i="1"/>
  <c r="L362" i="1"/>
  <c r="L363" i="1"/>
  <c r="L367" i="1"/>
  <c r="L370" i="1"/>
  <c r="L374" i="1"/>
  <c r="L377" i="1"/>
  <c r="L379" i="1"/>
  <c r="L380" i="1"/>
  <c r="L381" i="1"/>
  <c r="L382" i="1"/>
  <c r="L386" i="1"/>
  <c r="L388" i="1"/>
  <c r="L391" i="1"/>
  <c r="L394" i="1"/>
  <c r="I24" i="1"/>
  <c r="I27" i="1"/>
  <c r="I29" i="1"/>
  <c r="I32" i="1"/>
  <c r="I34" i="1"/>
  <c r="I37" i="1"/>
  <c r="I39" i="1"/>
  <c r="I42" i="1"/>
  <c r="I44" i="1"/>
  <c r="I47" i="1"/>
  <c r="I50" i="1"/>
  <c r="I53" i="1"/>
  <c r="I55" i="1"/>
  <c r="I58" i="1"/>
  <c r="I60" i="1"/>
  <c r="I62" i="1"/>
  <c r="I65" i="1"/>
  <c r="I68" i="1"/>
  <c r="I71" i="1"/>
  <c r="I74" i="1"/>
  <c r="I77" i="1"/>
  <c r="I80" i="1"/>
  <c r="I83" i="1"/>
  <c r="I86" i="1"/>
  <c r="I89" i="1"/>
  <c r="I92" i="1"/>
  <c r="I95" i="1"/>
  <c r="I100" i="1"/>
  <c r="I105" i="1"/>
  <c r="I108" i="1"/>
  <c r="I110" i="1"/>
  <c r="I113" i="1"/>
  <c r="I116" i="1"/>
  <c r="I119" i="1"/>
  <c r="I122" i="1"/>
  <c r="I128" i="1"/>
  <c r="I130" i="1"/>
  <c r="I135" i="1"/>
  <c r="I138" i="1"/>
  <c r="I141" i="1"/>
  <c r="I146" i="1"/>
  <c r="I149" i="1"/>
  <c r="I152" i="1"/>
  <c r="I153" i="1"/>
  <c r="I158" i="1"/>
  <c r="I163" i="1"/>
  <c r="I170" i="1"/>
  <c r="I172" i="1"/>
  <c r="I178" i="1"/>
  <c r="I181" i="1"/>
  <c r="I186" i="1"/>
  <c r="I192" i="1"/>
  <c r="I194" i="1"/>
  <c r="I197" i="1"/>
  <c r="I199" i="1"/>
  <c r="I201" i="1"/>
  <c r="I207" i="1"/>
  <c r="I210" i="1"/>
  <c r="I213" i="1"/>
  <c r="I215" i="1"/>
  <c r="I218" i="1"/>
  <c r="I221" i="1"/>
  <c r="I224" i="1"/>
  <c r="I227" i="1"/>
  <c r="I230" i="1"/>
  <c r="I233" i="1"/>
  <c r="I236" i="1"/>
  <c r="I245" i="1"/>
  <c r="I248" i="1"/>
  <c r="I253" i="1"/>
  <c r="I258" i="1"/>
  <c r="I263" i="1"/>
  <c r="I269" i="1"/>
  <c r="I274" i="1"/>
  <c r="I277" i="1"/>
  <c r="I280" i="1"/>
  <c r="I283" i="1"/>
  <c r="I286" i="1"/>
  <c r="I289" i="1"/>
  <c r="I294" i="1"/>
  <c r="I299" i="1"/>
  <c r="I302" i="1"/>
  <c r="I305" i="1"/>
  <c r="I310" i="1"/>
  <c r="I315" i="1"/>
  <c r="I321" i="1"/>
  <c r="I323" i="1"/>
  <c r="I325" i="1"/>
  <c r="I328" i="1"/>
  <c r="I330" i="1"/>
  <c r="I332" i="1"/>
  <c r="I335" i="1"/>
  <c r="I338" i="1"/>
  <c r="I341" i="1"/>
  <c r="I342" i="1"/>
  <c r="I343" i="1"/>
  <c r="I344" i="1"/>
  <c r="I345" i="1"/>
  <c r="I350" i="1"/>
  <c r="I363" i="1"/>
  <c r="I367" i="1"/>
  <c r="I370" i="1"/>
  <c r="I374" i="1"/>
  <c r="I377" i="1"/>
  <c r="I379" i="1"/>
  <c r="I382" i="1"/>
  <c r="I386" i="1"/>
  <c r="I388" i="1"/>
  <c r="I391" i="1"/>
  <c r="I394" i="1"/>
  <c r="M393" i="1"/>
  <c r="M390" i="1"/>
  <c r="M389" i="1" s="1"/>
  <c r="M387" i="1"/>
  <c r="M385" i="1"/>
  <c r="M378" i="1"/>
  <c r="M376" i="1"/>
  <c r="M373" i="1"/>
  <c r="M372" i="1" s="1"/>
  <c r="M369" i="1"/>
  <c r="M368" i="1" s="1"/>
  <c r="M366" i="1"/>
  <c r="M365" i="1" s="1"/>
  <c r="M349" i="1"/>
  <c r="M348" i="1" s="1"/>
  <c r="M337" i="1"/>
  <c r="M336" i="1" s="1"/>
  <c r="M331" i="1"/>
  <c r="M329" i="1"/>
  <c r="M327" i="1"/>
  <c r="M326" i="1" s="1"/>
  <c r="M324" i="1"/>
  <c r="M322" i="1"/>
  <c r="M320" i="1"/>
  <c r="M319" i="1" s="1"/>
  <c r="M314" i="1"/>
  <c r="M309" i="1"/>
  <c r="M296" i="1"/>
  <c r="M293" i="1"/>
  <c r="M288" i="1"/>
  <c r="M287" i="1" s="1"/>
  <c r="M285" i="1"/>
  <c r="M279" i="1"/>
  <c r="M278" i="1" s="1"/>
  <c r="M276" i="1"/>
  <c r="M273" i="1"/>
  <c r="M272" i="1" s="1"/>
  <c r="M268" i="1"/>
  <c r="M267" i="1" s="1"/>
  <c r="M262" i="1"/>
  <c r="M261" i="1" s="1"/>
  <c r="M257" i="1"/>
  <c r="M252" i="1"/>
  <c r="M251" i="1" s="1"/>
  <c r="M247" i="1"/>
  <c r="M244" i="1"/>
  <c r="M243" i="1" s="1"/>
  <c r="M235" i="1"/>
  <c r="M234" i="1" s="1"/>
  <c r="M229" i="1"/>
  <c r="M228" i="1" s="1"/>
  <c r="M223" i="1"/>
  <c r="M222" i="1"/>
  <c r="M220" i="1"/>
  <c r="M217" i="1"/>
  <c r="M214" i="1"/>
  <c r="M212" i="1"/>
  <c r="M209" i="1"/>
  <c r="M208" i="1" s="1"/>
  <c r="M206" i="1"/>
  <c r="M205" i="1" s="1"/>
  <c r="M200" i="1"/>
  <c r="M198" i="1"/>
  <c r="M196" i="1"/>
  <c r="M193" i="1"/>
  <c r="M191" i="1"/>
  <c r="M185" i="1"/>
  <c r="M180" i="1"/>
  <c r="M179" i="1" s="1"/>
  <c r="M177" i="1"/>
  <c r="M176" i="1" s="1"/>
  <c r="M171" i="1"/>
  <c r="M169" i="1"/>
  <c r="M168" i="1" s="1"/>
  <c r="M167" i="1" s="1"/>
  <c r="M166" i="1" s="1"/>
  <c r="M165" i="1" s="1"/>
  <c r="M162" i="1"/>
  <c r="M157" i="1"/>
  <c r="M156" i="1" s="1"/>
  <c r="M151" i="1"/>
  <c r="M150" i="1"/>
  <c r="M148" i="1"/>
  <c r="M147" i="1" s="1"/>
  <c r="M145" i="1"/>
  <c r="M144" i="1" s="1"/>
  <c r="M140" i="1"/>
  <c r="M139" i="1" s="1"/>
  <c r="M137" i="1"/>
  <c r="M136" i="1" s="1"/>
  <c r="M134" i="1"/>
  <c r="M133" i="1" s="1"/>
  <c r="M129" i="1"/>
  <c r="M127" i="1"/>
  <c r="M121" i="1"/>
  <c r="M120" i="1" s="1"/>
  <c r="M118" i="1"/>
  <c r="M115" i="1"/>
  <c r="M114" i="1" s="1"/>
  <c r="M112" i="1"/>
  <c r="M104" i="1"/>
  <c r="M99" i="1"/>
  <c r="M98" i="1" s="1"/>
  <c r="M97" i="1" s="1"/>
  <c r="M94" i="1"/>
  <c r="M93" i="1" s="1"/>
  <c r="M91" i="1"/>
  <c r="M90" i="1" s="1"/>
  <c r="M88" i="1"/>
  <c r="M87" i="1" s="1"/>
  <c r="M85" i="1"/>
  <c r="M82" i="1"/>
  <c r="M81" i="1" s="1"/>
  <c r="M79" i="1"/>
  <c r="M78" i="1" s="1"/>
  <c r="M76" i="1"/>
  <c r="M75" i="1" s="1"/>
  <c r="M70" i="1"/>
  <c r="M67" i="1"/>
  <c r="M66" i="1"/>
  <c r="M64" i="1"/>
  <c r="M63" i="1" s="1"/>
  <c r="M61" i="1"/>
  <c r="M59" i="1"/>
  <c r="M57" i="1"/>
  <c r="M54" i="1"/>
  <c r="M52" i="1"/>
  <c r="M49" i="1"/>
  <c r="M48" i="1" s="1"/>
  <c r="M46" i="1"/>
  <c r="M43" i="1"/>
  <c r="M41" i="1"/>
  <c r="M38" i="1"/>
  <c r="M36" i="1"/>
  <c r="M35" i="1" s="1"/>
  <c r="M33" i="1"/>
  <c r="M31" i="1"/>
  <c r="M28" i="1"/>
  <c r="M26" i="1"/>
  <c r="M25" i="1" s="1"/>
  <c r="M23" i="1"/>
  <c r="M22" i="1" s="1"/>
  <c r="J393" i="1"/>
  <c r="J392" i="1" s="1"/>
  <c r="J390" i="1"/>
  <c r="J389" i="1" s="1"/>
  <c r="J387" i="1"/>
  <c r="J385" i="1"/>
  <c r="J381" i="1"/>
  <c r="J380" i="1" s="1"/>
  <c r="J378" i="1"/>
  <c r="J376" i="1"/>
  <c r="J373" i="1"/>
  <c r="J372" i="1" s="1"/>
  <c r="J369" i="1"/>
  <c r="J368" i="1" s="1"/>
  <c r="J366" i="1"/>
  <c r="J365" i="1" s="1"/>
  <c r="J362" i="1"/>
  <c r="J361" i="1" s="1"/>
  <c r="J349" i="1"/>
  <c r="J348" i="1" s="1"/>
  <c r="J340" i="1"/>
  <c r="J339" i="1" s="1"/>
  <c r="J337" i="1"/>
  <c r="J336" i="1" s="1"/>
  <c r="J334" i="1"/>
  <c r="J333" i="1" s="1"/>
  <c r="J331" i="1"/>
  <c r="J329" i="1"/>
  <c r="J327" i="1"/>
  <c r="J324" i="1"/>
  <c r="J322" i="1"/>
  <c r="J320" i="1"/>
  <c r="J314" i="1"/>
  <c r="J313" i="1"/>
  <c r="J312" i="1" s="1"/>
  <c r="J309" i="1"/>
  <c r="J308" i="1" s="1"/>
  <c r="J304" i="1"/>
  <c r="J303" i="1" s="1"/>
  <c r="J301" i="1"/>
  <c r="J300" i="1" s="1"/>
  <c r="J298" i="1"/>
  <c r="J297" i="1" s="1"/>
  <c r="J293" i="1"/>
  <c r="J288" i="1"/>
  <c r="J287" i="1" s="1"/>
  <c r="J285" i="1"/>
  <c r="J282" i="1"/>
  <c r="J281" i="1" s="1"/>
  <c r="J279" i="1"/>
  <c r="J276" i="1"/>
  <c r="J275" i="1" s="1"/>
  <c r="J273" i="1"/>
  <c r="J268" i="1"/>
  <c r="J267" i="1" s="1"/>
  <c r="J262" i="1"/>
  <c r="J257" i="1"/>
  <c r="J252" i="1"/>
  <c r="J247" i="1"/>
  <c r="J244" i="1"/>
  <c r="J243" i="1" s="1"/>
  <c r="J235" i="1"/>
  <c r="J232" i="1"/>
  <c r="J231" i="1" s="1"/>
  <c r="J229" i="1"/>
  <c r="J226" i="1"/>
  <c r="J225" i="1"/>
  <c r="J223" i="1"/>
  <c r="J222" i="1" s="1"/>
  <c r="J220" i="1"/>
  <c r="J219" i="1" s="1"/>
  <c r="J217" i="1"/>
  <c r="J216" i="1" s="1"/>
  <c r="J214" i="1"/>
  <c r="J212" i="1"/>
  <c r="J209" i="1"/>
  <c r="J208" i="1" s="1"/>
  <c r="J206" i="1"/>
  <c r="J205" i="1" s="1"/>
  <c r="J200" i="1"/>
  <c r="J198" i="1"/>
  <c r="J196" i="1"/>
  <c r="J193" i="1"/>
  <c r="J191" i="1"/>
  <c r="J185" i="1"/>
  <c r="J180" i="1"/>
  <c r="J179" i="1" s="1"/>
  <c r="J177" i="1"/>
  <c r="J176" i="1" s="1"/>
  <c r="J171" i="1"/>
  <c r="J169" i="1"/>
  <c r="J168" i="1" s="1"/>
  <c r="J162" i="1"/>
  <c r="J161" i="1" s="1"/>
  <c r="J160" i="1" s="1"/>
  <c r="J159" i="1" s="1"/>
  <c r="J157" i="1"/>
  <c r="J156" i="1" s="1"/>
  <c r="J155" i="1" s="1"/>
  <c r="J154" i="1" s="1"/>
  <c r="J151" i="1"/>
  <c r="J150" i="1" s="1"/>
  <c r="J148" i="1"/>
  <c r="J147" i="1" s="1"/>
  <c r="J145" i="1"/>
  <c r="J144" i="1" s="1"/>
  <c r="J140" i="1"/>
  <c r="J139" i="1" s="1"/>
  <c r="J137" i="1"/>
  <c r="J136" i="1" s="1"/>
  <c r="J134" i="1"/>
  <c r="J133" i="1" s="1"/>
  <c r="J129" i="1"/>
  <c r="J127" i="1"/>
  <c r="J121" i="1"/>
  <c r="J120" i="1"/>
  <c r="J118" i="1"/>
  <c r="J117" i="1" s="1"/>
  <c r="J115" i="1"/>
  <c r="J112" i="1"/>
  <c r="J111" i="1" s="1"/>
  <c r="J109" i="1"/>
  <c r="J107" i="1"/>
  <c r="J104" i="1"/>
  <c r="J99" i="1"/>
  <c r="J98" i="1"/>
  <c r="J94" i="1"/>
  <c r="J93" i="1" s="1"/>
  <c r="J91" i="1"/>
  <c r="J90" i="1" s="1"/>
  <c r="J88" i="1"/>
  <c r="J87" i="1" s="1"/>
  <c r="J85" i="1"/>
  <c r="J84" i="1" s="1"/>
  <c r="J82" i="1"/>
  <c r="J79" i="1"/>
  <c r="J78" i="1" s="1"/>
  <c r="J76" i="1"/>
  <c r="J73" i="1"/>
  <c r="J72" i="1" s="1"/>
  <c r="J70" i="1"/>
  <c r="J69" i="1" s="1"/>
  <c r="J67" i="1"/>
  <c r="J66" i="1" s="1"/>
  <c r="J64" i="1"/>
  <c r="J63" i="1" s="1"/>
  <c r="J61" i="1"/>
  <c r="J59" i="1"/>
  <c r="J57" i="1"/>
  <c r="J54" i="1"/>
  <c r="J52" i="1"/>
  <c r="J49" i="1"/>
  <c r="J48" i="1" s="1"/>
  <c r="J46" i="1"/>
  <c r="J43" i="1"/>
  <c r="J41" i="1"/>
  <c r="J38" i="1"/>
  <c r="J36" i="1"/>
  <c r="J35" i="1"/>
  <c r="J33" i="1"/>
  <c r="J31" i="1"/>
  <c r="J28" i="1"/>
  <c r="J26" i="1"/>
  <c r="J23" i="1"/>
  <c r="J22" i="1" s="1"/>
  <c r="P204" i="1" l="1"/>
  <c r="P203" i="1" s="1"/>
  <c r="P211" i="1"/>
  <c r="J190" i="1"/>
  <c r="M30" i="1"/>
  <c r="P326" i="1"/>
  <c r="J384" i="1"/>
  <c r="P364" i="1"/>
  <c r="J360" i="1"/>
  <c r="P375" i="1"/>
  <c r="P384" i="1"/>
  <c r="P383" i="1" s="1"/>
  <c r="J375" i="1"/>
  <c r="J371" i="1" s="1"/>
  <c r="J364" i="1"/>
  <c r="J307" i="1"/>
  <c r="J311" i="1"/>
  <c r="M260" i="1"/>
  <c r="M250" i="1"/>
  <c r="J103" i="1"/>
  <c r="J228" i="1"/>
  <c r="J256" i="1"/>
  <c r="J346" i="1"/>
  <c r="M195" i="1"/>
  <c r="M275" i="1"/>
  <c r="M318" i="1"/>
  <c r="M364" i="1"/>
  <c r="M384" i="1"/>
  <c r="M392" i="1"/>
  <c r="J51" i="1"/>
  <c r="J261" i="1"/>
  <c r="J284" i="1"/>
  <c r="J292" i="1"/>
  <c r="J296" i="1"/>
  <c r="J326" i="1"/>
  <c r="M190" i="1"/>
  <c r="M295" i="1"/>
  <c r="J246" i="1"/>
  <c r="J266" i="1"/>
  <c r="J278" i="1"/>
  <c r="J319" i="1"/>
  <c r="J383" i="1"/>
  <c r="M308" i="1"/>
  <c r="M375" i="1"/>
  <c r="J40" i="1"/>
  <c r="J234" i="1"/>
  <c r="J251" i="1"/>
  <c r="J272" i="1"/>
  <c r="J271" i="1" s="1"/>
  <c r="M103" i="1"/>
  <c r="M117" i="1"/>
  <c r="M246" i="1"/>
  <c r="M204" i="1" s="1"/>
  <c r="M203" i="1" s="1"/>
  <c r="M256" i="1"/>
  <c r="M266" i="1"/>
  <c r="M284" i="1"/>
  <c r="M292" i="1"/>
  <c r="M313" i="1"/>
  <c r="P25" i="1"/>
  <c r="P35" i="1"/>
  <c r="P56" i="1"/>
  <c r="P103" i="1"/>
  <c r="P278" i="1"/>
  <c r="P30" i="1"/>
  <c r="P190" i="1"/>
  <c r="M219" i="1"/>
  <c r="M216" i="1"/>
  <c r="P205" i="1"/>
  <c r="M211" i="1"/>
  <c r="J211" i="1"/>
  <c r="J195" i="1"/>
  <c r="P195" i="1"/>
  <c r="J184" i="1"/>
  <c r="P184" i="1"/>
  <c r="M184" i="1"/>
  <c r="J167" i="1"/>
  <c r="M155" i="1"/>
  <c r="M175" i="1"/>
  <c r="P144" i="1"/>
  <c r="J175" i="1"/>
  <c r="M132" i="1"/>
  <c r="M161" i="1"/>
  <c r="M143" i="1"/>
  <c r="P176" i="1"/>
  <c r="P175" i="1" s="1"/>
  <c r="M126" i="1"/>
  <c r="J126" i="1"/>
  <c r="P114" i="1"/>
  <c r="J114" i="1"/>
  <c r="M111" i="1"/>
  <c r="J106" i="1"/>
  <c r="P97" i="1"/>
  <c r="M96" i="1"/>
  <c r="J75" i="1"/>
  <c r="J56" i="1"/>
  <c r="P87" i="1"/>
  <c r="M56" i="1"/>
  <c r="M69" i="1"/>
  <c r="M84" i="1"/>
  <c r="P81" i="1"/>
  <c r="J81" i="1"/>
  <c r="J97" i="1"/>
  <c r="M51" i="1"/>
  <c r="P51" i="1"/>
  <c r="J25" i="1"/>
  <c r="J21" i="1" s="1"/>
  <c r="M45" i="1"/>
  <c r="J30" i="1"/>
  <c r="J45" i="1"/>
  <c r="P40" i="1"/>
  <c r="M40" i="1"/>
  <c r="P132" i="1"/>
  <c r="P271" i="1"/>
  <c r="P371" i="1"/>
  <c r="P143" i="1"/>
  <c r="P318" i="1"/>
  <c r="M189" i="1"/>
  <c r="M271" i="1"/>
  <c r="J132" i="1"/>
  <c r="J143" i="1"/>
  <c r="K393" i="1"/>
  <c r="K392" i="1" s="1"/>
  <c r="N393" i="1"/>
  <c r="N392" i="1" s="1"/>
  <c r="O392" i="1" s="1"/>
  <c r="H393" i="1"/>
  <c r="H392" i="1" s="1"/>
  <c r="I392" i="1" s="1"/>
  <c r="K390" i="1"/>
  <c r="K389" i="1" s="1"/>
  <c r="L389" i="1" s="1"/>
  <c r="N390" i="1"/>
  <c r="H390" i="1"/>
  <c r="H389" i="1" s="1"/>
  <c r="I389" i="1" s="1"/>
  <c r="K387" i="1"/>
  <c r="L387" i="1" s="1"/>
  <c r="N387" i="1"/>
  <c r="O387" i="1" s="1"/>
  <c r="H387" i="1"/>
  <c r="I387" i="1" s="1"/>
  <c r="K385" i="1"/>
  <c r="L385" i="1" s="1"/>
  <c r="N385" i="1"/>
  <c r="O385" i="1" s="1"/>
  <c r="H385" i="1"/>
  <c r="I385" i="1" s="1"/>
  <c r="H381" i="1"/>
  <c r="H380" i="1" s="1"/>
  <c r="I380" i="1" s="1"/>
  <c r="K378" i="1"/>
  <c r="L378" i="1" s="1"/>
  <c r="N378" i="1"/>
  <c r="O378" i="1" s="1"/>
  <c r="H378" i="1"/>
  <c r="I378" i="1" s="1"/>
  <c r="K376" i="1"/>
  <c r="L376" i="1" s="1"/>
  <c r="N376" i="1"/>
  <c r="O376" i="1" s="1"/>
  <c r="H376" i="1"/>
  <c r="I376" i="1" s="1"/>
  <c r="K373" i="1"/>
  <c r="K372" i="1" s="1"/>
  <c r="L372" i="1" s="1"/>
  <c r="N373" i="1"/>
  <c r="N372" i="1" s="1"/>
  <c r="O372" i="1" s="1"/>
  <c r="H373" i="1"/>
  <c r="H372" i="1" s="1"/>
  <c r="I372" i="1" s="1"/>
  <c r="K369" i="1"/>
  <c r="K368" i="1" s="1"/>
  <c r="L368" i="1" s="1"/>
  <c r="N369" i="1"/>
  <c r="N368" i="1" s="1"/>
  <c r="O368" i="1" s="1"/>
  <c r="H369" i="1"/>
  <c r="H368" i="1" s="1"/>
  <c r="I368" i="1" s="1"/>
  <c r="K366" i="1"/>
  <c r="K365" i="1" s="1"/>
  <c r="L365" i="1" s="1"/>
  <c r="N366" i="1"/>
  <c r="N365" i="1" s="1"/>
  <c r="O365" i="1" s="1"/>
  <c r="H366" i="1"/>
  <c r="H365" i="1" s="1"/>
  <c r="I365" i="1" s="1"/>
  <c r="H362" i="1"/>
  <c r="H361" i="1" s="1"/>
  <c r="H360" i="1" s="1"/>
  <c r="K349" i="1"/>
  <c r="K348" i="1" s="1"/>
  <c r="K346" i="1" s="1"/>
  <c r="N349" i="1"/>
  <c r="N348" i="1" s="1"/>
  <c r="N346" i="1" s="1"/>
  <c r="O346" i="1" s="1"/>
  <c r="H349" i="1"/>
  <c r="H348" i="1" s="1"/>
  <c r="H346" i="1" s="1"/>
  <c r="H340" i="1"/>
  <c r="H339" i="1" s="1"/>
  <c r="I339" i="1" s="1"/>
  <c r="K337" i="1"/>
  <c r="K336" i="1" s="1"/>
  <c r="L336" i="1" s="1"/>
  <c r="N337" i="1"/>
  <c r="N336" i="1" s="1"/>
  <c r="O336" i="1" s="1"/>
  <c r="H337" i="1"/>
  <c r="H336" i="1" s="1"/>
  <c r="I336" i="1" s="1"/>
  <c r="H334" i="1"/>
  <c r="H333" i="1" s="1"/>
  <c r="I333" i="1" s="1"/>
  <c r="K331" i="1"/>
  <c r="L331" i="1" s="1"/>
  <c r="N331" i="1"/>
  <c r="O331" i="1" s="1"/>
  <c r="H331" i="1"/>
  <c r="I331" i="1" s="1"/>
  <c r="K329" i="1"/>
  <c r="L329" i="1" s="1"/>
  <c r="N329" i="1"/>
  <c r="O329" i="1" s="1"/>
  <c r="H329" i="1"/>
  <c r="I329" i="1" s="1"/>
  <c r="K327" i="1"/>
  <c r="L327" i="1" s="1"/>
  <c r="N327" i="1"/>
  <c r="O327" i="1" s="1"/>
  <c r="H327" i="1"/>
  <c r="I327" i="1" s="1"/>
  <c r="K324" i="1"/>
  <c r="L324" i="1" s="1"/>
  <c r="N324" i="1"/>
  <c r="O324" i="1" s="1"/>
  <c r="H324" i="1"/>
  <c r="I324" i="1" s="1"/>
  <c r="K322" i="1"/>
  <c r="L322" i="1" s="1"/>
  <c r="N322" i="1"/>
  <c r="O322" i="1" s="1"/>
  <c r="H322" i="1"/>
  <c r="I322" i="1" s="1"/>
  <c r="K320" i="1"/>
  <c r="L320" i="1" s="1"/>
  <c r="N320" i="1"/>
  <c r="O320" i="1" s="1"/>
  <c r="H320" i="1"/>
  <c r="I320" i="1" s="1"/>
  <c r="K268" i="1"/>
  <c r="K267" i="1" s="1"/>
  <c r="K266" i="1" s="1"/>
  <c r="K265" i="1" s="1"/>
  <c r="N268" i="1"/>
  <c r="N267" i="1" s="1"/>
  <c r="N266" i="1" s="1"/>
  <c r="N265" i="1" s="1"/>
  <c r="O265" i="1" s="1"/>
  <c r="H268" i="1"/>
  <c r="H267" i="1" s="1"/>
  <c r="H266" i="1" s="1"/>
  <c r="H265" i="1" s="1"/>
  <c r="K288" i="1"/>
  <c r="K287" i="1" s="1"/>
  <c r="L287" i="1" s="1"/>
  <c r="N288" i="1"/>
  <c r="N287" i="1" s="1"/>
  <c r="O287" i="1" s="1"/>
  <c r="H288" i="1"/>
  <c r="H287" i="1" s="1"/>
  <c r="I287" i="1" s="1"/>
  <c r="K285" i="1"/>
  <c r="K284" i="1" s="1"/>
  <c r="N285" i="1"/>
  <c r="N284" i="1" s="1"/>
  <c r="O284" i="1" s="1"/>
  <c r="H285" i="1"/>
  <c r="H284" i="1" s="1"/>
  <c r="H282" i="1"/>
  <c r="H281" i="1" s="1"/>
  <c r="I281" i="1" s="1"/>
  <c r="K279" i="1"/>
  <c r="K278" i="1" s="1"/>
  <c r="L278" i="1" s="1"/>
  <c r="N279" i="1"/>
  <c r="N278" i="1" s="1"/>
  <c r="H279" i="1"/>
  <c r="H278" i="1" s="1"/>
  <c r="K276" i="1"/>
  <c r="K275" i="1" s="1"/>
  <c r="N276" i="1"/>
  <c r="N275" i="1" s="1"/>
  <c r="O275" i="1" s="1"/>
  <c r="H276" i="1"/>
  <c r="H275" i="1" s="1"/>
  <c r="I275" i="1" s="1"/>
  <c r="K273" i="1"/>
  <c r="K272" i="1" s="1"/>
  <c r="L272" i="1" s="1"/>
  <c r="N273" i="1"/>
  <c r="N272" i="1" s="1"/>
  <c r="O272" i="1" s="1"/>
  <c r="H273" i="1"/>
  <c r="H272" i="1" s="1"/>
  <c r="K293" i="1"/>
  <c r="K292" i="1" s="1"/>
  <c r="K291" i="1" s="1"/>
  <c r="K290" i="1" s="1"/>
  <c r="N293" i="1"/>
  <c r="N292" i="1" s="1"/>
  <c r="N291" i="1" s="1"/>
  <c r="N290" i="1" s="1"/>
  <c r="O290" i="1" s="1"/>
  <c r="H293" i="1"/>
  <c r="H292" i="1" s="1"/>
  <c r="H291" i="1" s="1"/>
  <c r="H290" i="1" s="1"/>
  <c r="H304" i="1"/>
  <c r="H303" i="1" s="1"/>
  <c r="I303" i="1" s="1"/>
  <c r="H301" i="1"/>
  <c r="H300" i="1" s="1"/>
  <c r="I300" i="1" s="1"/>
  <c r="H298" i="1"/>
  <c r="H297" i="1" s="1"/>
  <c r="I297" i="1" s="1"/>
  <c r="K296" i="1"/>
  <c r="K295" i="1" s="1"/>
  <c r="N296" i="1"/>
  <c r="N295" i="1" s="1"/>
  <c r="O295" i="1" s="1"/>
  <c r="K309" i="1"/>
  <c r="K308" i="1" s="1"/>
  <c r="K307" i="1" s="1"/>
  <c r="K306" i="1" s="1"/>
  <c r="N309" i="1"/>
  <c r="N308" i="1" s="1"/>
  <c r="N307" i="1" s="1"/>
  <c r="N306" i="1" s="1"/>
  <c r="O306" i="1" s="1"/>
  <c r="H309" i="1"/>
  <c r="H308" i="1" s="1"/>
  <c r="H307" i="1" s="1"/>
  <c r="H306" i="1" s="1"/>
  <c r="K314" i="1"/>
  <c r="K313" i="1" s="1"/>
  <c r="K312" i="1" s="1"/>
  <c r="K311" i="1" s="1"/>
  <c r="N314" i="1"/>
  <c r="N313" i="1" s="1"/>
  <c r="N312" i="1" s="1"/>
  <c r="N311" i="1" s="1"/>
  <c r="O311" i="1" s="1"/>
  <c r="H314" i="1"/>
  <c r="H313" i="1" s="1"/>
  <c r="H312" i="1" s="1"/>
  <c r="H311" i="1" s="1"/>
  <c r="K262" i="1"/>
  <c r="K261" i="1" s="1"/>
  <c r="K260" i="1" s="1"/>
  <c r="K259" i="1" s="1"/>
  <c r="N262" i="1"/>
  <c r="N261" i="1" s="1"/>
  <c r="N260" i="1" s="1"/>
  <c r="N259" i="1" s="1"/>
  <c r="O259" i="1" s="1"/>
  <c r="H262" i="1"/>
  <c r="H261" i="1" s="1"/>
  <c r="H260" i="1" s="1"/>
  <c r="H259" i="1" s="1"/>
  <c r="K257" i="1"/>
  <c r="K256" i="1" s="1"/>
  <c r="K255" i="1" s="1"/>
  <c r="K254" i="1" s="1"/>
  <c r="N257" i="1"/>
  <c r="N256" i="1" s="1"/>
  <c r="N255" i="1" s="1"/>
  <c r="N254" i="1" s="1"/>
  <c r="O254" i="1" s="1"/>
  <c r="H257" i="1"/>
  <c r="H256" i="1" s="1"/>
  <c r="H255" i="1" s="1"/>
  <c r="H254" i="1" s="1"/>
  <c r="K252" i="1"/>
  <c r="K251" i="1" s="1"/>
  <c r="K250" i="1" s="1"/>
  <c r="K249" i="1" s="1"/>
  <c r="N252" i="1"/>
  <c r="N251" i="1" s="1"/>
  <c r="N250" i="1" s="1"/>
  <c r="N249" i="1" s="1"/>
  <c r="O249" i="1" s="1"/>
  <c r="H252" i="1"/>
  <c r="H251" i="1" s="1"/>
  <c r="H250" i="1" s="1"/>
  <c r="H249" i="1" s="1"/>
  <c r="K247" i="1"/>
  <c r="K246" i="1" s="1"/>
  <c r="N247" i="1"/>
  <c r="N246" i="1" s="1"/>
  <c r="O246" i="1" s="1"/>
  <c r="H247" i="1"/>
  <c r="H246" i="1" s="1"/>
  <c r="K244" i="1"/>
  <c r="K243" i="1" s="1"/>
  <c r="L243" i="1" s="1"/>
  <c r="N244" i="1"/>
  <c r="N243" i="1" s="1"/>
  <c r="O243" i="1" s="1"/>
  <c r="H244" i="1"/>
  <c r="H243" i="1" s="1"/>
  <c r="I243" i="1" s="1"/>
  <c r="K235" i="1"/>
  <c r="K234" i="1" s="1"/>
  <c r="L234" i="1" s="1"/>
  <c r="N235" i="1"/>
  <c r="N234" i="1" s="1"/>
  <c r="O234" i="1" s="1"/>
  <c r="H235" i="1"/>
  <c r="H234" i="1" s="1"/>
  <c r="H232" i="1"/>
  <c r="H231" i="1" s="1"/>
  <c r="I231" i="1" s="1"/>
  <c r="K229" i="1"/>
  <c r="K228" i="1" s="1"/>
  <c r="N229" i="1"/>
  <c r="N228" i="1" s="1"/>
  <c r="H229" i="1"/>
  <c r="H228" i="1" s="1"/>
  <c r="H226" i="1"/>
  <c r="H225" i="1" s="1"/>
  <c r="I225" i="1" s="1"/>
  <c r="K223" i="1"/>
  <c r="K222" i="1" s="1"/>
  <c r="L222" i="1" s="1"/>
  <c r="N223" i="1"/>
  <c r="N222" i="1" s="1"/>
  <c r="O222" i="1" s="1"/>
  <c r="H223" i="1"/>
  <c r="H222" i="1" s="1"/>
  <c r="I222" i="1" s="1"/>
  <c r="K220" i="1"/>
  <c r="K219" i="1" s="1"/>
  <c r="N220" i="1"/>
  <c r="N219" i="1" s="1"/>
  <c r="O219" i="1" s="1"/>
  <c r="H220" i="1"/>
  <c r="H219" i="1" s="1"/>
  <c r="I219" i="1" s="1"/>
  <c r="K217" i="1"/>
  <c r="K216" i="1" s="1"/>
  <c r="N217" i="1"/>
  <c r="N216" i="1" s="1"/>
  <c r="O216" i="1" s="1"/>
  <c r="H217" i="1"/>
  <c r="H216" i="1" s="1"/>
  <c r="I216" i="1" s="1"/>
  <c r="K214" i="1"/>
  <c r="L214" i="1" s="1"/>
  <c r="N214" i="1"/>
  <c r="O214" i="1" s="1"/>
  <c r="H214" i="1"/>
  <c r="I214" i="1" s="1"/>
  <c r="K212" i="1"/>
  <c r="L212" i="1" s="1"/>
  <c r="N212" i="1"/>
  <c r="O212" i="1" s="1"/>
  <c r="H212" i="1"/>
  <c r="I212" i="1" s="1"/>
  <c r="K209" i="1"/>
  <c r="K208" i="1" s="1"/>
  <c r="L208" i="1" s="1"/>
  <c r="N209" i="1"/>
  <c r="N208" i="1" s="1"/>
  <c r="O208" i="1" s="1"/>
  <c r="H209" i="1"/>
  <c r="H208" i="1" s="1"/>
  <c r="I208" i="1" s="1"/>
  <c r="K206" i="1"/>
  <c r="K205" i="1" s="1"/>
  <c r="L205" i="1" s="1"/>
  <c r="N206" i="1"/>
  <c r="N205" i="1" s="1"/>
  <c r="H206" i="1"/>
  <c r="H205" i="1" s="1"/>
  <c r="K200" i="1"/>
  <c r="L200" i="1" s="1"/>
  <c r="N200" i="1"/>
  <c r="O200" i="1" s="1"/>
  <c r="H200" i="1"/>
  <c r="I200" i="1" s="1"/>
  <c r="K198" i="1"/>
  <c r="L198" i="1" s="1"/>
  <c r="N198" i="1"/>
  <c r="O198" i="1" s="1"/>
  <c r="H198" i="1"/>
  <c r="I198" i="1" s="1"/>
  <c r="K196" i="1"/>
  <c r="L196" i="1" s="1"/>
  <c r="N196" i="1"/>
  <c r="O196" i="1" s="1"/>
  <c r="H196" i="1"/>
  <c r="I196" i="1" s="1"/>
  <c r="K193" i="1"/>
  <c r="L193" i="1" s="1"/>
  <c r="N193" i="1"/>
  <c r="O193" i="1" s="1"/>
  <c r="H193" i="1"/>
  <c r="I193" i="1" s="1"/>
  <c r="K191" i="1"/>
  <c r="L191" i="1" s="1"/>
  <c r="N191" i="1"/>
  <c r="O191" i="1" s="1"/>
  <c r="H191" i="1"/>
  <c r="I191" i="1" s="1"/>
  <c r="K185" i="1"/>
  <c r="K184" i="1" s="1"/>
  <c r="K183" i="1" s="1"/>
  <c r="N185" i="1"/>
  <c r="N184" i="1" s="1"/>
  <c r="N183" i="1" s="1"/>
  <c r="H185" i="1"/>
  <c r="H184" i="1" s="1"/>
  <c r="H183" i="1" s="1"/>
  <c r="K180" i="1"/>
  <c r="K179" i="1" s="1"/>
  <c r="L179" i="1" s="1"/>
  <c r="N180" i="1"/>
  <c r="N179" i="1" s="1"/>
  <c r="O179" i="1" s="1"/>
  <c r="H180" i="1"/>
  <c r="H179" i="1" s="1"/>
  <c r="I179" i="1" s="1"/>
  <c r="K177" i="1"/>
  <c r="K176" i="1" s="1"/>
  <c r="L176" i="1" s="1"/>
  <c r="N177" i="1"/>
  <c r="N176" i="1" s="1"/>
  <c r="H177" i="1"/>
  <c r="H176" i="1" s="1"/>
  <c r="I176" i="1" s="1"/>
  <c r="K171" i="1"/>
  <c r="L171" i="1" s="1"/>
  <c r="N171" i="1"/>
  <c r="O171" i="1" s="1"/>
  <c r="H171" i="1"/>
  <c r="I171" i="1" s="1"/>
  <c r="K169" i="1"/>
  <c r="L169" i="1" s="1"/>
  <c r="N169" i="1"/>
  <c r="O169" i="1" s="1"/>
  <c r="H169" i="1"/>
  <c r="I169" i="1" s="1"/>
  <c r="K162" i="1"/>
  <c r="K161" i="1" s="1"/>
  <c r="K160" i="1" s="1"/>
  <c r="K159" i="1" s="1"/>
  <c r="N162" i="1"/>
  <c r="N161" i="1" s="1"/>
  <c r="N160" i="1" s="1"/>
  <c r="N159" i="1" s="1"/>
  <c r="O159" i="1" s="1"/>
  <c r="H162" i="1"/>
  <c r="H161" i="1" s="1"/>
  <c r="H160" i="1" s="1"/>
  <c r="H159" i="1" s="1"/>
  <c r="I159" i="1" s="1"/>
  <c r="K157" i="1"/>
  <c r="K156" i="1" s="1"/>
  <c r="K155" i="1" s="1"/>
  <c r="K154" i="1" s="1"/>
  <c r="N157" i="1"/>
  <c r="N156" i="1" s="1"/>
  <c r="N155" i="1" s="1"/>
  <c r="N154" i="1" s="1"/>
  <c r="O154" i="1" s="1"/>
  <c r="H157" i="1"/>
  <c r="H156" i="1" s="1"/>
  <c r="H155" i="1" s="1"/>
  <c r="H154" i="1" s="1"/>
  <c r="I154" i="1" s="1"/>
  <c r="K151" i="1"/>
  <c r="K150" i="1" s="1"/>
  <c r="L150" i="1" s="1"/>
  <c r="N151" i="1"/>
  <c r="N150" i="1" s="1"/>
  <c r="O150" i="1" s="1"/>
  <c r="H151" i="1"/>
  <c r="H150" i="1" s="1"/>
  <c r="I150" i="1" s="1"/>
  <c r="K148" i="1"/>
  <c r="K147" i="1" s="1"/>
  <c r="L147" i="1" s="1"/>
  <c r="N148" i="1"/>
  <c r="N147" i="1" s="1"/>
  <c r="O147" i="1" s="1"/>
  <c r="H148" i="1"/>
  <c r="H147" i="1" s="1"/>
  <c r="I147" i="1" s="1"/>
  <c r="K145" i="1"/>
  <c r="K144" i="1" s="1"/>
  <c r="L144" i="1" s="1"/>
  <c r="N145" i="1"/>
  <c r="N144" i="1" s="1"/>
  <c r="H145" i="1"/>
  <c r="H144" i="1" s="1"/>
  <c r="I144" i="1" s="1"/>
  <c r="K140" i="1"/>
  <c r="K139" i="1" s="1"/>
  <c r="L139" i="1" s="1"/>
  <c r="N140" i="1"/>
  <c r="N139" i="1" s="1"/>
  <c r="O139" i="1" s="1"/>
  <c r="H140" i="1"/>
  <c r="H139" i="1" s="1"/>
  <c r="I139" i="1" s="1"/>
  <c r="K137" i="1"/>
  <c r="K136" i="1" s="1"/>
  <c r="L136" i="1" s="1"/>
  <c r="N137" i="1"/>
  <c r="N136" i="1" s="1"/>
  <c r="O136" i="1" s="1"/>
  <c r="H137" i="1"/>
  <c r="H136" i="1" s="1"/>
  <c r="I136" i="1" s="1"/>
  <c r="K134" i="1"/>
  <c r="K133" i="1" s="1"/>
  <c r="L133" i="1" s="1"/>
  <c r="N134" i="1"/>
  <c r="N133" i="1" s="1"/>
  <c r="O133" i="1" s="1"/>
  <c r="H134" i="1"/>
  <c r="H133" i="1" s="1"/>
  <c r="I133" i="1" s="1"/>
  <c r="K129" i="1"/>
  <c r="L129" i="1" s="1"/>
  <c r="N129" i="1"/>
  <c r="O129" i="1" s="1"/>
  <c r="H129" i="1"/>
  <c r="I129" i="1" s="1"/>
  <c r="K127" i="1"/>
  <c r="L127" i="1" s="1"/>
  <c r="N127" i="1"/>
  <c r="O127" i="1" s="1"/>
  <c r="H127" i="1"/>
  <c r="I127" i="1" s="1"/>
  <c r="K121" i="1"/>
  <c r="K120" i="1" s="1"/>
  <c r="L120" i="1" s="1"/>
  <c r="N121" i="1"/>
  <c r="N120" i="1" s="1"/>
  <c r="O120" i="1" s="1"/>
  <c r="H121" i="1"/>
  <c r="H120" i="1" s="1"/>
  <c r="I120" i="1" s="1"/>
  <c r="K118" i="1"/>
  <c r="K117" i="1" s="1"/>
  <c r="N118" i="1"/>
  <c r="N117" i="1" s="1"/>
  <c r="O117" i="1" s="1"/>
  <c r="H118" i="1"/>
  <c r="H117" i="1" s="1"/>
  <c r="I117" i="1" s="1"/>
  <c r="K115" i="1"/>
  <c r="K114" i="1" s="1"/>
  <c r="L114" i="1" s="1"/>
  <c r="N115" i="1"/>
  <c r="N114" i="1" s="1"/>
  <c r="H115" i="1"/>
  <c r="H114" i="1" s="1"/>
  <c r="K112" i="1"/>
  <c r="K111" i="1" s="1"/>
  <c r="N112" i="1"/>
  <c r="N111" i="1" s="1"/>
  <c r="O111" i="1" s="1"/>
  <c r="H112" i="1"/>
  <c r="H111" i="1" s="1"/>
  <c r="I111" i="1" s="1"/>
  <c r="H109" i="1"/>
  <c r="I109" i="1" s="1"/>
  <c r="H107" i="1"/>
  <c r="I107" i="1" s="1"/>
  <c r="K104" i="1"/>
  <c r="K103" i="1" s="1"/>
  <c r="N104" i="1"/>
  <c r="N103" i="1" s="1"/>
  <c r="H104" i="1"/>
  <c r="H103" i="1" s="1"/>
  <c r="K99" i="1"/>
  <c r="K98" i="1" s="1"/>
  <c r="K97" i="1" s="1"/>
  <c r="K96" i="1" s="1"/>
  <c r="N99" i="1"/>
  <c r="N98" i="1" s="1"/>
  <c r="N97" i="1" s="1"/>
  <c r="N96" i="1" s="1"/>
  <c r="H99" i="1"/>
  <c r="H98" i="1" s="1"/>
  <c r="H97" i="1" s="1"/>
  <c r="H96" i="1" s="1"/>
  <c r="K94" i="1"/>
  <c r="K93" i="1" s="1"/>
  <c r="L93" i="1" s="1"/>
  <c r="N94" i="1"/>
  <c r="N93" i="1" s="1"/>
  <c r="O93" i="1" s="1"/>
  <c r="H94" i="1"/>
  <c r="H93" i="1" s="1"/>
  <c r="I93" i="1" s="1"/>
  <c r="K91" i="1"/>
  <c r="K90" i="1" s="1"/>
  <c r="L90" i="1" s="1"/>
  <c r="N91" i="1"/>
  <c r="N90" i="1" s="1"/>
  <c r="O90" i="1" s="1"/>
  <c r="H91" i="1"/>
  <c r="H90" i="1" s="1"/>
  <c r="I90" i="1" s="1"/>
  <c r="K88" i="1"/>
  <c r="K87" i="1" s="1"/>
  <c r="L87" i="1" s="1"/>
  <c r="N88" i="1"/>
  <c r="N87" i="1" s="1"/>
  <c r="H88" i="1"/>
  <c r="H87" i="1" s="1"/>
  <c r="I87" i="1" s="1"/>
  <c r="K85" i="1"/>
  <c r="K84" i="1" s="1"/>
  <c r="N85" i="1"/>
  <c r="N84" i="1" s="1"/>
  <c r="O84" i="1" s="1"/>
  <c r="H85" i="1"/>
  <c r="H84" i="1" s="1"/>
  <c r="I84" i="1" s="1"/>
  <c r="K82" i="1"/>
  <c r="K81" i="1" s="1"/>
  <c r="L81" i="1" s="1"/>
  <c r="N82" i="1"/>
  <c r="N81" i="1" s="1"/>
  <c r="H82" i="1"/>
  <c r="H81" i="1" s="1"/>
  <c r="K79" i="1"/>
  <c r="K78" i="1" s="1"/>
  <c r="L78" i="1" s="1"/>
  <c r="N79" i="1"/>
  <c r="N78" i="1" s="1"/>
  <c r="O78" i="1" s="1"/>
  <c r="H79" i="1"/>
  <c r="H78" i="1" s="1"/>
  <c r="I78" i="1" s="1"/>
  <c r="K76" i="1"/>
  <c r="K75" i="1" s="1"/>
  <c r="L75" i="1" s="1"/>
  <c r="N76" i="1"/>
  <c r="N75" i="1" s="1"/>
  <c r="O75" i="1" s="1"/>
  <c r="H76" i="1"/>
  <c r="H75" i="1" s="1"/>
  <c r="H73" i="1"/>
  <c r="H72" i="1" s="1"/>
  <c r="I72" i="1" s="1"/>
  <c r="K70" i="1"/>
  <c r="K69" i="1" s="1"/>
  <c r="N70" i="1"/>
  <c r="N69" i="1" s="1"/>
  <c r="O69" i="1" s="1"/>
  <c r="H70" i="1"/>
  <c r="H69" i="1" s="1"/>
  <c r="I69" i="1" s="1"/>
  <c r="K67" i="1"/>
  <c r="K66" i="1" s="1"/>
  <c r="L66" i="1" s="1"/>
  <c r="N67" i="1"/>
  <c r="N66" i="1" s="1"/>
  <c r="O66" i="1" s="1"/>
  <c r="H67" i="1"/>
  <c r="H66" i="1" s="1"/>
  <c r="I66" i="1" s="1"/>
  <c r="K64" i="1"/>
  <c r="K63" i="1" s="1"/>
  <c r="L63" i="1" s="1"/>
  <c r="N64" i="1"/>
  <c r="N63" i="1" s="1"/>
  <c r="O63" i="1" s="1"/>
  <c r="H64" i="1"/>
  <c r="H63" i="1" s="1"/>
  <c r="I63" i="1" s="1"/>
  <c r="K61" i="1"/>
  <c r="L61" i="1" s="1"/>
  <c r="N61" i="1"/>
  <c r="O61" i="1" s="1"/>
  <c r="H61" i="1"/>
  <c r="I61" i="1" s="1"/>
  <c r="K59" i="1"/>
  <c r="L59" i="1" s="1"/>
  <c r="N59" i="1"/>
  <c r="O59" i="1" s="1"/>
  <c r="H59" i="1"/>
  <c r="I59" i="1" s="1"/>
  <c r="K57" i="1"/>
  <c r="L57" i="1" s="1"/>
  <c r="N57" i="1"/>
  <c r="O57" i="1" s="1"/>
  <c r="H57" i="1"/>
  <c r="I57" i="1" s="1"/>
  <c r="K54" i="1"/>
  <c r="L54" i="1" s="1"/>
  <c r="N54" i="1"/>
  <c r="O54" i="1" s="1"/>
  <c r="H54" i="1"/>
  <c r="I54" i="1" s="1"/>
  <c r="K52" i="1"/>
  <c r="L52" i="1" s="1"/>
  <c r="N52" i="1"/>
  <c r="O52" i="1" s="1"/>
  <c r="H52" i="1"/>
  <c r="I52" i="1" s="1"/>
  <c r="K49" i="1"/>
  <c r="K48" i="1" s="1"/>
  <c r="L48" i="1" s="1"/>
  <c r="N49" i="1"/>
  <c r="N48" i="1" s="1"/>
  <c r="O48" i="1" s="1"/>
  <c r="H49" i="1"/>
  <c r="H48" i="1" s="1"/>
  <c r="I48" i="1" s="1"/>
  <c r="K46" i="1"/>
  <c r="K45" i="1" s="1"/>
  <c r="N46" i="1"/>
  <c r="N45" i="1" s="1"/>
  <c r="O45" i="1" s="1"/>
  <c r="H46" i="1"/>
  <c r="H45" i="1" s="1"/>
  <c r="K43" i="1"/>
  <c r="L43" i="1" s="1"/>
  <c r="N43" i="1"/>
  <c r="O43" i="1" s="1"/>
  <c r="H43" i="1"/>
  <c r="I43" i="1" s="1"/>
  <c r="K41" i="1"/>
  <c r="L41" i="1" s="1"/>
  <c r="N41" i="1"/>
  <c r="O41" i="1" s="1"/>
  <c r="H41" i="1"/>
  <c r="I41" i="1" s="1"/>
  <c r="K38" i="1"/>
  <c r="L38" i="1" s="1"/>
  <c r="N38" i="1"/>
  <c r="O38" i="1" s="1"/>
  <c r="H38" i="1"/>
  <c r="I38" i="1" s="1"/>
  <c r="K36" i="1"/>
  <c r="L36" i="1" s="1"/>
  <c r="N36" i="1"/>
  <c r="O36" i="1" s="1"/>
  <c r="H36" i="1"/>
  <c r="I36" i="1" s="1"/>
  <c r="K33" i="1"/>
  <c r="L33" i="1" s="1"/>
  <c r="N33" i="1"/>
  <c r="O33" i="1" s="1"/>
  <c r="H33" i="1"/>
  <c r="I33" i="1" s="1"/>
  <c r="K31" i="1"/>
  <c r="L31" i="1" s="1"/>
  <c r="N31" i="1"/>
  <c r="O31" i="1" s="1"/>
  <c r="H31" i="1"/>
  <c r="I31" i="1" s="1"/>
  <c r="K28" i="1"/>
  <c r="L28" i="1" s="1"/>
  <c r="N28" i="1"/>
  <c r="O28" i="1" s="1"/>
  <c r="H28" i="1"/>
  <c r="I28" i="1" s="1"/>
  <c r="K26" i="1"/>
  <c r="L26" i="1" s="1"/>
  <c r="N26" i="1"/>
  <c r="O26" i="1" s="1"/>
  <c r="H26" i="1"/>
  <c r="I26" i="1" s="1"/>
  <c r="K23" i="1"/>
  <c r="K22" i="1" s="1"/>
  <c r="L22" i="1" s="1"/>
  <c r="N23" i="1"/>
  <c r="N22" i="1" s="1"/>
  <c r="O22" i="1" s="1"/>
  <c r="H23" i="1"/>
  <c r="H22" i="1" s="1"/>
  <c r="I22" i="1" s="1"/>
  <c r="J204" i="1" l="1"/>
  <c r="J203" i="1" s="1"/>
  <c r="L228" i="1"/>
  <c r="K204" i="1"/>
  <c r="K203" i="1" s="1"/>
  <c r="O228" i="1"/>
  <c r="O204" i="1" s="1"/>
  <c r="O203" i="1" s="1"/>
  <c r="N204" i="1"/>
  <c r="N203" i="1" s="1"/>
  <c r="J318" i="1"/>
  <c r="I361" i="1"/>
  <c r="J359" i="1"/>
  <c r="I360" i="1"/>
  <c r="I205" i="1"/>
  <c r="P359" i="1"/>
  <c r="J317" i="1"/>
  <c r="L45" i="1"/>
  <c r="I118" i="1"/>
  <c r="O217" i="1"/>
  <c r="O257" i="1"/>
  <c r="O313" i="1"/>
  <c r="O262" i="1"/>
  <c r="O247" i="1"/>
  <c r="O291" i="1"/>
  <c r="O252" i="1"/>
  <c r="O292" i="1"/>
  <c r="O278" i="1"/>
  <c r="L285" i="1"/>
  <c r="M255" i="1"/>
  <c r="L256" i="1"/>
  <c r="M102" i="1"/>
  <c r="L103" i="1"/>
  <c r="I273" i="1"/>
  <c r="I235" i="1"/>
  <c r="I121" i="1"/>
  <c r="I340" i="1"/>
  <c r="I393" i="1"/>
  <c r="I278" i="1"/>
  <c r="I246" i="1"/>
  <c r="I298" i="1"/>
  <c r="L288" i="1"/>
  <c r="I292" i="1"/>
  <c r="J291" i="1"/>
  <c r="J260" i="1"/>
  <c r="I261" i="1"/>
  <c r="O273" i="1"/>
  <c r="O121" i="1"/>
  <c r="I373" i="1"/>
  <c r="M317" i="1"/>
  <c r="L275" i="1"/>
  <c r="L118" i="1"/>
  <c r="I229" i="1"/>
  <c r="I103" i="1"/>
  <c r="J102" i="1"/>
  <c r="I304" i="1"/>
  <c r="I288" i="1"/>
  <c r="N389" i="1"/>
  <c r="O389" i="1" s="1"/>
  <c r="O390" i="1"/>
  <c r="O261" i="1"/>
  <c r="O337" i="1"/>
  <c r="O393" i="1"/>
  <c r="O266" i="1"/>
  <c r="O251" i="1"/>
  <c r="O307" i="1"/>
  <c r="O256" i="1"/>
  <c r="O296" i="1"/>
  <c r="O348" i="1"/>
  <c r="P102" i="1"/>
  <c r="O103" i="1"/>
  <c r="I369" i="1"/>
  <c r="L369" i="1"/>
  <c r="L314" i="1"/>
  <c r="L284" i="1"/>
  <c r="L246" i="1"/>
  <c r="I272" i="1"/>
  <c r="I234" i="1"/>
  <c r="O279" i="1"/>
  <c r="I349" i="1"/>
  <c r="L348" i="1"/>
  <c r="L309" i="1"/>
  <c r="L262" i="1"/>
  <c r="L217" i="1"/>
  <c r="I267" i="1"/>
  <c r="I232" i="1"/>
  <c r="I313" i="1"/>
  <c r="L373" i="1"/>
  <c r="L268" i="1"/>
  <c r="I285" i="1"/>
  <c r="I244" i="1"/>
  <c r="I309" i="1"/>
  <c r="M383" i="1"/>
  <c r="L293" i="1"/>
  <c r="L267" i="1"/>
  <c r="L104" i="1"/>
  <c r="I257" i="1"/>
  <c r="I228" i="1"/>
  <c r="I293" i="1"/>
  <c r="I312" i="1"/>
  <c r="I390" i="1"/>
  <c r="J306" i="1"/>
  <c r="I306" i="1" s="1"/>
  <c r="I307" i="1"/>
  <c r="J270" i="1"/>
  <c r="M270" i="1"/>
  <c r="P270" i="1"/>
  <c r="L46" i="1"/>
  <c r="I217" i="1"/>
  <c r="I223" i="1"/>
  <c r="O285" i="1"/>
  <c r="O349" i="1"/>
  <c r="O314" i="1"/>
  <c r="O118" i="1"/>
  <c r="O255" i="1"/>
  <c r="O260" i="1"/>
  <c r="O308" i="1"/>
  <c r="O373" i="1"/>
  <c r="O293" i="1"/>
  <c r="O104" i="1"/>
  <c r="I334" i="1"/>
  <c r="L349" i="1"/>
  <c r="M312" i="1"/>
  <c r="L313" i="1"/>
  <c r="L273" i="1"/>
  <c r="L229" i="1"/>
  <c r="I252" i="1"/>
  <c r="I226" i="1"/>
  <c r="O268" i="1"/>
  <c r="I268" i="1"/>
  <c r="I362" i="1"/>
  <c r="M346" i="1"/>
  <c r="L346" i="1" s="1"/>
  <c r="M307" i="1"/>
  <c r="L308" i="1"/>
  <c r="L252" i="1"/>
  <c r="L121" i="1"/>
  <c r="J265" i="1"/>
  <c r="I266" i="1"/>
  <c r="O369" i="1"/>
  <c r="O288" i="1"/>
  <c r="O229" i="1"/>
  <c r="L366" i="1"/>
  <c r="L296" i="1"/>
  <c r="L223" i="1"/>
  <c r="I284" i="1"/>
  <c r="O244" i="1"/>
  <c r="I337" i="1"/>
  <c r="L393" i="1"/>
  <c r="L257" i="1"/>
  <c r="J255" i="1"/>
  <c r="I256" i="1"/>
  <c r="L251" i="1"/>
  <c r="I366" i="1"/>
  <c r="L261" i="1"/>
  <c r="I311" i="1"/>
  <c r="I308" i="1"/>
  <c r="P317" i="1"/>
  <c r="I46" i="1"/>
  <c r="L216" i="1"/>
  <c r="L235" i="1"/>
  <c r="O309" i="1"/>
  <c r="O250" i="1"/>
  <c r="O366" i="1"/>
  <c r="O223" i="1"/>
  <c r="O267" i="1"/>
  <c r="O276" i="1"/>
  <c r="O312" i="1"/>
  <c r="I348" i="1"/>
  <c r="L390" i="1"/>
  <c r="L292" i="1"/>
  <c r="M291" i="1"/>
  <c r="M265" i="1"/>
  <c r="L266" i="1"/>
  <c r="L117" i="1"/>
  <c r="J250" i="1"/>
  <c r="I251" i="1"/>
  <c r="I301" i="1"/>
  <c r="M371" i="1"/>
  <c r="L279" i="1"/>
  <c r="L244" i="1"/>
  <c r="I279" i="1"/>
  <c r="I247" i="1"/>
  <c r="I282" i="1"/>
  <c r="I381" i="1"/>
  <c r="L337" i="1"/>
  <c r="L295" i="1"/>
  <c r="J295" i="1"/>
  <c r="I262" i="1"/>
  <c r="L392" i="1"/>
  <c r="L276" i="1"/>
  <c r="L247" i="1"/>
  <c r="I346" i="1"/>
  <c r="I104" i="1"/>
  <c r="M249" i="1"/>
  <c r="L249" i="1" s="1"/>
  <c r="L250" i="1"/>
  <c r="I314" i="1"/>
  <c r="M259" i="1"/>
  <c r="L259" i="1" s="1"/>
  <c r="L260" i="1"/>
  <c r="I276" i="1"/>
  <c r="O235" i="1"/>
  <c r="L219" i="1"/>
  <c r="O220" i="1"/>
  <c r="L220" i="1"/>
  <c r="I220" i="1"/>
  <c r="O205" i="1"/>
  <c r="O209" i="1"/>
  <c r="L206" i="1"/>
  <c r="O206" i="1"/>
  <c r="L209" i="1"/>
  <c r="I206" i="1"/>
  <c r="I209" i="1"/>
  <c r="J189" i="1"/>
  <c r="J188" i="1" s="1"/>
  <c r="P189" i="1"/>
  <c r="P188" i="1" s="1"/>
  <c r="P187" i="1" s="1"/>
  <c r="M188" i="1"/>
  <c r="I184" i="1"/>
  <c r="J183" i="1"/>
  <c r="I183" i="1" s="1"/>
  <c r="O185" i="1"/>
  <c r="M183" i="1"/>
  <c r="L183" i="1" s="1"/>
  <c r="L184" i="1"/>
  <c r="L185" i="1"/>
  <c r="O184" i="1"/>
  <c r="P183" i="1"/>
  <c r="O183" i="1" s="1"/>
  <c r="I185" i="1"/>
  <c r="P174" i="1"/>
  <c r="I162" i="1"/>
  <c r="M131" i="1"/>
  <c r="L140" i="1"/>
  <c r="I140" i="1"/>
  <c r="O140" i="1"/>
  <c r="L157" i="1"/>
  <c r="I145" i="1"/>
  <c r="I177" i="1"/>
  <c r="O162" i="1"/>
  <c r="L151" i="1"/>
  <c r="O134" i="1"/>
  <c r="L156" i="1"/>
  <c r="P142" i="1"/>
  <c r="P131" i="1"/>
  <c r="O176" i="1"/>
  <c r="M142" i="1"/>
  <c r="I151" i="1"/>
  <c r="J174" i="1"/>
  <c r="L148" i="1"/>
  <c r="I156" i="1"/>
  <c r="O148" i="1"/>
  <c r="O180" i="1"/>
  <c r="I157" i="1"/>
  <c r="M174" i="1"/>
  <c r="O151" i="1"/>
  <c r="L162" i="1"/>
  <c r="O145" i="1"/>
  <c r="M154" i="1"/>
  <c r="L154" i="1" s="1"/>
  <c r="L155" i="1"/>
  <c r="J166" i="1"/>
  <c r="J142" i="1"/>
  <c r="O137" i="1"/>
  <c r="I155" i="1"/>
  <c r="O155" i="1"/>
  <c r="I160" i="1"/>
  <c r="O156" i="1"/>
  <c r="O144" i="1"/>
  <c r="I161" i="1"/>
  <c r="O157" i="1"/>
  <c r="L145" i="1"/>
  <c r="I148" i="1"/>
  <c r="J131" i="1"/>
  <c r="O161" i="1"/>
  <c r="I134" i="1"/>
  <c r="M160" i="1"/>
  <c r="L161" i="1"/>
  <c r="L180" i="1"/>
  <c r="I180" i="1"/>
  <c r="O160" i="1"/>
  <c r="L137" i="1"/>
  <c r="L177" i="1"/>
  <c r="O177" i="1"/>
  <c r="L134" i="1"/>
  <c r="I137" i="1"/>
  <c r="L115" i="1"/>
  <c r="I114" i="1"/>
  <c r="I115" i="1"/>
  <c r="I112" i="1"/>
  <c r="O114" i="1"/>
  <c r="P101" i="1"/>
  <c r="O112" i="1"/>
  <c r="O115" i="1"/>
  <c r="L112" i="1"/>
  <c r="J101" i="1"/>
  <c r="L111" i="1"/>
  <c r="O70" i="1"/>
  <c r="O91" i="1"/>
  <c r="I67" i="1"/>
  <c r="L69" i="1"/>
  <c r="O87" i="1"/>
  <c r="I88" i="1"/>
  <c r="L64" i="1"/>
  <c r="O94" i="1"/>
  <c r="L96" i="1"/>
  <c r="L70" i="1"/>
  <c r="I76" i="1"/>
  <c r="L67" i="1"/>
  <c r="L82" i="1"/>
  <c r="J96" i="1"/>
  <c r="I96" i="1" s="1"/>
  <c r="I97" i="1"/>
  <c r="O99" i="1"/>
  <c r="I79" i="1"/>
  <c r="L79" i="1"/>
  <c r="I73" i="1"/>
  <c r="L97" i="1"/>
  <c r="L94" i="1"/>
  <c r="P96" i="1"/>
  <c r="O96" i="1" s="1"/>
  <c r="O97" i="1"/>
  <c r="I81" i="1"/>
  <c r="O81" i="1"/>
  <c r="I91" i="1"/>
  <c r="O64" i="1"/>
  <c r="L91" i="1"/>
  <c r="I85" i="1"/>
  <c r="L88" i="1"/>
  <c r="I98" i="1"/>
  <c r="O82" i="1"/>
  <c r="I94" i="1"/>
  <c r="I82" i="1"/>
  <c r="L85" i="1"/>
  <c r="O98" i="1"/>
  <c r="L99" i="1"/>
  <c r="O79" i="1"/>
  <c r="L98" i="1"/>
  <c r="L84" i="1"/>
  <c r="O76" i="1"/>
  <c r="I64" i="1"/>
  <c r="O85" i="1"/>
  <c r="I75" i="1"/>
  <c r="I70" i="1"/>
  <c r="O67" i="1"/>
  <c r="I99" i="1"/>
  <c r="L76" i="1"/>
  <c r="O88" i="1"/>
  <c r="J20" i="1"/>
  <c r="O23" i="1"/>
  <c r="I45" i="1"/>
  <c r="L23" i="1"/>
  <c r="O49" i="1"/>
  <c r="I49" i="1"/>
  <c r="P21" i="1"/>
  <c r="M21" i="1"/>
  <c r="L49" i="1"/>
  <c r="O46" i="1"/>
  <c r="I23" i="1"/>
  <c r="K384" i="1"/>
  <c r="K383" i="1" s="1"/>
  <c r="N384" i="1"/>
  <c r="H384" i="1"/>
  <c r="K375" i="1"/>
  <c r="K371" i="1" s="1"/>
  <c r="N375" i="1"/>
  <c r="H375" i="1"/>
  <c r="N364" i="1"/>
  <c r="K364" i="1"/>
  <c r="H364" i="1"/>
  <c r="I364" i="1" s="1"/>
  <c r="N326" i="1"/>
  <c r="O326" i="1" s="1"/>
  <c r="K326" i="1"/>
  <c r="L326" i="1" s="1"/>
  <c r="H326" i="1"/>
  <c r="I326" i="1" s="1"/>
  <c r="N319" i="1"/>
  <c r="O319" i="1" s="1"/>
  <c r="K319" i="1"/>
  <c r="L319" i="1" s="1"/>
  <c r="H319" i="1"/>
  <c r="H318" i="1" s="1"/>
  <c r="I318" i="1" s="1"/>
  <c r="N271" i="1"/>
  <c r="N270" i="1" s="1"/>
  <c r="N264" i="1" s="1"/>
  <c r="K271" i="1"/>
  <c r="K270" i="1" s="1"/>
  <c r="K264" i="1" s="1"/>
  <c r="H271" i="1"/>
  <c r="H270" i="1" s="1"/>
  <c r="H296" i="1"/>
  <c r="H295" i="1" s="1"/>
  <c r="K211" i="1"/>
  <c r="K202" i="1" s="1"/>
  <c r="N211" i="1"/>
  <c r="H211" i="1"/>
  <c r="K195" i="1"/>
  <c r="L195" i="1" s="1"/>
  <c r="N195" i="1"/>
  <c r="O195" i="1" s="1"/>
  <c r="H195" i="1"/>
  <c r="I195" i="1" s="1"/>
  <c r="K190" i="1"/>
  <c r="L190" i="1" s="1"/>
  <c r="N190" i="1"/>
  <c r="O190" i="1" s="1"/>
  <c r="H190" i="1"/>
  <c r="I190" i="1" s="1"/>
  <c r="N175" i="1"/>
  <c r="N174" i="1" s="1"/>
  <c r="N173" i="1" s="1"/>
  <c r="K175" i="1"/>
  <c r="K174" i="1" s="1"/>
  <c r="K173" i="1" s="1"/>
  <c r="H106" i="1"/>
  <c r="H102" i="1" s="1"/>
  <c r="H175" i="1"/>
  <c r="H174" i="1" s="1"/>
  <c r="H173" i="1" s="1"/>
  <c r="K168" i="1"/>
  <c r="N168" i="1"/>
  <c r="H168" i="1"/>
  <c r="K143" i="1"/>
  <c r="K142" i="1" s="1"/>
  <c r="N143" i="1"/>
  <c r="N142" i="1" s="1"/>
  <c r="H143" i="1"/>
  <c r="H142" i="1" s="1"/>
  <c r="K132" i="1"/>
  <c r="K131" i="1" s="1"/>
  <c r="N132" i="1"/>
  <c r="N131" i="1" s="1"/>
  <c r="H132" i="1"/>
  <c r="H131" i="1" s="1"/>
  <c r="N126" i="1"/>
  <c r="N102" i="1" s="1"/>
  <c r="K126" i="1"/>
  <c r="H126" i="1"/>
  <c r="N56" i="1"/>
  <c r="O56" i="1" s="1"/>
  <c r="K56" i="1"/>
  <c r="L56" i="1" s="1"/>
  <c r="H56" i="1"/>
  <c r="I56" i="1" s="1"/>
  <c r="N51" i="1"/>
  <c r="O51" i="1" s="1"/>
  <c r="K51" i="1"/>
  <c r="L51" i="1" s="1"/>
  <c r="H51" i="1"/>
  <c r="I51" i="1" s="1"/>
  <c r="N40" i="1"/>
  <c r="O40" i="1" s="1"/>
  <c r="K40" i="1"/>
  <c r="L40" i="1" s="1"/>
  <c r="H40" i="1"/>
  <c r="I40" i="1" s="1"/>
  <c r="K35" i="1"/>
  <c r="L35" i="1" s="1"/>
  <c r="N35" i="1"/>
  <c r="O35" i="1" s="1"/>
  <c r="H35" i="1"/>
  <c r="I35" i="1" s="1"/>
  <c r="N30" i="1"/>
  <c r="O30" i="1" s="1"/>
  <c r="K30" i="1"/>
  <c r="L30" i="1" s="1"/>
  <c r="H30" i="1"/>
  <c r="I30" i="1" s="1"/>
  <c r="N25" i="1"/>
  <c r="O25" i="1" s="1"/>
  <c r="K25" i="1"/>
  <c r="L25" i="1" s="1"/>
  <c r="H25" i="1"/>
  <c r="I25" i="1" s="1"/>
  <c r="I204" i="1" l="1"/>
  <c r="I203" i="1" s="1"/>
  <c r="L204" i="1"/>
  <c r="L203" i="1" s="1"/>
  <c r="M359" i="1"/>
  <c r="O364" i="1"/>
  <c r="H204" i="1"/>
  <c r="H203" i="1" s="1"/>
  <c r="H202" i="1" s="1"/>
  <c r="L364" i="1"/>
  <c r="K359" i="1"/>
  <c r="L359" i="1" s="1"/>
  <c r="I295" i="1"/>
  <c r="I271" i="1"/>
  <c r="N371" i="1"/>
  <c r="O371" i="1" s="1"/>
  <c r="O375" i="1"/>
  <c r="I265" i="1"/>
  <c r="H383" i="1"/>
  <c r="I383" i="1" s="1"/>
  <c r="I384" i="1"/>
  <c r="L375" i="1"/>
  <c r="J249" i="1"/>
  <c r="I249" i="1" s="1"/>
  <c r="I250" i="1"/>
  <c r="M290" i="1"/>
  <c r="L290" i="1" s="1"/>
  <c r="L291" i="1"/>
  <c r="P316" i="1"/>
  <c r="L271" i="1"/>
  <c r="K102" i="1"/>
  <c r="K101" i="1" s="1"/>
  <c r="L383" i="1"/>
  <c r="H371" i="1"/>
  <c r="I371" i="1" s="1"/>
  <c r="I375" i="1"/>
  <c r="N383" i="1"/>
  <c r="O383" i="1" s="1"/>
  <c r="O384" i="1"/>
  <c r="I296" i="1"/>
  <c r="L371" i="1"/>
  <c r="M311" i="1"/>
  <c r="L311" i="1" s="1"/>
  <c r="L312" i="1"/>
  <c r="O271" i="1"/>
  <c r="L270" i="1"/>
  <c r="J259" i="1"/>
  <c r="I259" i="1" s="1"/>
  <c r="I260" i="1"/>
  <c r="I319" i="1"/>
  <c r="M306" i="1"/>
  <c r="L306" i="1" s="1"/>
  <c r="L307" i="1"/>
  <c r="O270" i="1"/>
  <c r="P264" i="1"/>
  <c r="O264" i="1" s="1"/>
  <c r="M316" i="1"/>
  <c r="J290" i="1"/>
  <c r="I290" i="1" s="1"/>
  <c r="I291" i="1"/>
  <c r="M254" i="1"/>
  <c r="L254" i="1" s="1"/>
  <c r="L255" i="1"/>
  <c r="J316" i="1"/>
  <c r="H101" i="1"/>
  <c r="L265" i="1"/>
  <c r="J254" i="1"/>
  <c r="I254" i="1" s="1"/>
  <c r="I255" i="1"/>
  <c r="I270" i="1"/>
  <c r="L384" i="1"/>
  <c r="I106" i="1"/>
  <c r="L211" i="1"/>
  <c r="N202" i="1"/>
  <c r="O211" i="1"/>
  <c r="I211" i="1"/>
  <c r="M187" i="1"/>
  <c r="J187" i="1"/>
  <c r="M159" i="1"/>
  <c r="L159" i="1" s="1"/>
  <c r="L160" i="1"/>
  <c r="I131" i="1"/>
  <c r="I142" i="1"/>
  <c r="L175" i="1"/>
  <c r="J173" i="1"/>
  <c r="I173" i="1" s="1"/>
  <c r="I174" i="1"/>
  <c r="O142" i="1"/>
  <c r="L131" i="1"/>
  <c r="H167" i="1"/>
  <c r="I168" i="1"/>
  <c r="M173" i="1"/>
  <c r="L174" i="1"/>
  <c r="O132" i="1"/>
  <c r="N167" i="1"/>
  <c r="O168" i="1"/>
  <c r="J165" i="1"/>
  <c r="L143" i="1"/>
  <c r="O131" i="1"/>
  <c r="O175" i="1"/>
  <c r="K167" i="1"/>
  <c r="L168" i="1"/>
  <c r="I132" i="1"/>
  <c r="I143" i="1"/>
  <c r="I175" i="1"/>
  <c r="L142" i="1"/>
  <c r="O143" i="1"/>
  <c r="L132" i="1"/>
  <c r="P173" i="1"/>
  <c r="O174" i="1"/>
  <c r="N101" i="1"/>
  <c r="O101" i="1" s="1"/>
  <c r="O126" i="1"/>
  <c r="O102" i="1" s="1"/>
  <c r="I126" i="1"/>
  <c r="I102" i="1" s="1"/>
  <c r="L126" i="1"/>
  <c r="L102" i="1" s="1"/>
  <c r="M101" i="1"/>
  <c r="I101" i="1"/>
  <c r="M20" i="1"/>
  <c r="J19" i="1"/>
  <c r="P20" i="1"/>
  <c r="K21" i="1"/>
  <c r="L21" i="1" s="1"/>
  <c r="N21" i="1"/>
  <c r="N20" i="1" s="1"/>
  <c r="H21" i="1"/>
  <c r="I21" i="1" s="1"/>
  <c r="N318" i="1"/>
  <c r="K318" i="1"/>
  <c r="H317" i="1"/>
  <c r="H316" i="1" s="1"/>
  <c r="H264" i="1"/>
  <c r="N189" i="1"/>
  <c r="K189" i="1"/>
  <c r="H189" i="1"/>
  <c r="H359" i="1" l="1"/>
  <c r="I359" i="1" s="1"/>
  <c r="L101" i="1"/>
  <c r="N359" i="1"/>
  <c r="O359" i="1" s="1"/>
  <c r="M264" i="1"/>
  <c r="L264" i="1" s="1"/>
  <c r="J202" i="1"/>
  <c r="I202" i="1" s="1"/>
  <c r="K317" i="1"/>
  <c r="L318" i="1"/>
  <c r="I317" i="1"/>
  <c r="I316" i="1"/>
  <c r="N317" i="1"/>
  <c r="O318" i="1"/>
  <c r="N19" i="1"/>
  <c r="J264" i="1"/>
  <c r="I264" i="1" s="1"/>
  <c r="P202" i="1"/>
  <c r="O202" i="1" s="1"/>
  <c r="M202" i="1"/>
  <c r="L202" i="1" s="1"/>
  <c r="K188" i="1"/>
  <c r="L189" i="1"/>
  <c r="N188" i="1"/>
  <c r="O189" i="1"/>
  <c r="H188" i="1"/>
  <c r="I189" i="1"/>
  <c r="L173" i="1"/>
  <c r="M164" i="1"/>
  <c r="N166" i="1"/>
  <c r="O167" i="1"/>
  <c r="O173" i="1"/>
  <c r="P164" i="1"/>
  <c r="K166" i="1"/>
  <c r="L167" i="1"/>
  <c r="H166" i="1"/>
  <c r="I167" i="1"/>
  <c r="J164" i="1"/>
  <c r="H20" i="1"/>
  <c r="H19" i="1" s="1"/>
  <c r="I19" i="1" s="1"/>
  <c r="K20" i="1"/>
  <c r="L20" i="1" s="1"/>
  <c r="O21" i="1"/>
  <c r="O20" i="1"/>
  <c r="P19" i="1"/>
  <c r="M19" i="1"/>
  <c r="J182" i="1" l="1"/>
  <c r="J395" i="1" s="1"/>
  <c r="I20" i="1"/>
  <c r="N316" i="1"/>
  <c r="O316" i="1" s="1"/>
  <c r="O317" i="1"/>
  <c r="K316" i="1"/>
  <c r="L316" i="1" s="1"/>
  <c r="L317" i="1"/>
  <c r="H187" i="1"/>
  <c r="I188" i="1"/>
  <c r="N187" i="1"/>
  <c r="O187" i="1" s="1"/>
  <c r="O188" i="1"/>
  <c r="K187" i="1"/>
  <c r="L187" i="1" s="1"/>
  <c r="L188" i="1"/>
  <c r="K165" i="1"/>
  <c r="L166" i="1"/>
  <c r="N165" i="1"/>
  <c r="O166" i="1"/>
  <c r="H165" i="1"/>
  <c r="I166" i="1"/>
  <c r="K19" i="1"/>
  <c r="M395" i="1"/>
  <c r="P395" i="1"/>
  <c r="O19" i="1"/>
  <c r="H182" i="1" l="1"/>
  <c r="I182" i="1" s="1"/>
  <c r="I187" i="1"/>
  <c r="O165" i="1"/>
  <c r="N164" i="1"/>
  <c r="L165" i="1"/>
  <c r="K164" i="1"/>
  <c r="L164" i="1" s="1"/>
  <c r="K395" i="1"/>
  <c r="L395" i="1" s="1"/>
  <c r="H164" i="1"/>
  <c r="I165" i="1"/>
  <c r="L19" i="1"/>
  <c r="I164" i="1" l="1"/>
  <c r="H395" i="1"/>
  <c r="I395" i="1" s="1"/>
  <c r="N395" i="1"/>
  <c r="O395" i="1" s="1"/>
  <c r="O164" i="1"/>
</calcChain>
</file>

<file path=xl/sharedStrings.xml><?xml version="1.0" encoding="utf-8"?>
<sst xmlns="http://schemas.openxmlformats.org/spreadsheetml/2006/main" count="2670" uniqueCount="293">
  <si>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</si>
  <si>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</si>
  <si>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</si>
  <si>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</si>
  <si>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</si>
  <si>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</si>
  <si>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</si>
  <si>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</si>
  <si>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</si>
  <si>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</si>
  <si>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</si>
  <si>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</si>
  <si>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</si>
  <si>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</si>
  <si>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</si>
  <si>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</si>
  <si>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</si>
  <si>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</si>
  <si>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</si>
  <si>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</si>
  <si>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</si>
  <si>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</si>
  <si>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органов местного самоуправления Клинцовского района</t>
  </si>
  <si>
    <t>01</t>
  </si>
  <si>
    <t>Администрация Клинцовского района</t>
  </si>
  <si>
    <t>0</t>
  </si>
  <si>
    <t>00</t>
  </si>
  <si>
    <t>901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</si>
  <si>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</si>
  <si>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12510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</si>
  <si>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</si>
  <si>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</si>
  <si>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</si>
  <si>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</si>
  <si>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Создание условий для эффективной деятельности администрации Клинцовского района и эффективного управления в сфере установленных функций</t>
  </si>
  <si>
    <t>11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</si>
  <si>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</si>
  <si>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</si>
  <si>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</si>
  <si>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</si>
  <si>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</si>
  <si>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</si>
  <si>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</si>
  <si>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</si>
  <si>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Организация и осуществление деятельности по опеке и попечительству(содержание органов по опеке и попечительству</t>
  </si>
  <si>
    <t>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</si>
  <si>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</si>
  <si>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</si>
  <si>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</si>
  <si>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</si>
  <si>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</si>
  <si>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</si>
  <si>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</si>
  <si>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</si>
  <si>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Учреждения, обеспечивающие деятельность органов местного самоуправления и муниципальных учреждений</t>
  </si>
  <si>
    <t>80720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</si>
  <si>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</si>
  <si>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</si>
  <si>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</si>
  <si>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</si>
  <si>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</si>
  <si>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</si>
  <si>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Снижение рисков и смягчение последствий чрезвычайных ситуаций природного и техногенного характера</t>
  </si>
  <si>
    <t>81160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</si>
  <si>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</si>
  <si>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81210</t>
  </si>
  <si>
    <t>Членские взносы некоммерческим организациям</t>
  </si>
  <si>
    <t>81410</t>
  </si>
  <si>
    <t>Развитие информационного общества и формирование электронного правительства</t>
  </si>
  <si>
    <t>83230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</si>
  <si>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</si>
  <si>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83720</t>
  </si>
  <si>
    <t>Межбюджетные трансферты</t>
  </si>
  <si>
    <t>500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</si>
  <si>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</si>
  <si>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</si>
  <si>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</si>
  <si>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</si>
  <si>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</si>
  <si>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84300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</si>
  <si>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</si>
  <si>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84330</t>
  </si>
  <si>
    <t>Проведение комплексных кадастровых работ</t>
  </si>
  <si>
    <t>L5110</t>
  </si>
  <si>
    <t>Установление и описание местоположения границ территориальных зон</t>
  </si>
  <si>
    <t>S3430</t>
  </si>
  <si>
    <t>S3440</t>
  </si>
  <si>
    <t>Улучшение общих условий функционирования сельского хозяйства и малого бизнеса</t>
  </si>
  <si>
    <t>13</t>
  </si>
  <si>
    <t>Поддержка малого и среднего предпринимательства</t>
  </si>
  <si>
    <t>83250</t>
  </si>
  <si>
    <t>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</t>
  </si>
  <si>
    <t>14</t>
  </si>
  <si>
    <t>Обеспечение сохранности автомобильных дорог местного значения и условий безопасного движения по ним</t>
  </si>
  <si>
    <t>81610</t>
  </si>
  <si>
    <t>Мероприятия в области коммунального хозяйства</t>
  </si>
  <si>
    <t>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</si>
  <si>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</si>
  <si>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</si>
  <si>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</si>
  <si>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</si>
  <si>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</si>
  <si>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</si>
  <si>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в сфере архитектуры и градостроительства</t>
  </si>
  <si>
    <t>83310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</si>
  <si>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</si>
  <si>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83740</t>
  </si>
  <si>
    <t>Подготовка объектов жилищно-коммунального хозяйства к зиме</t>
  </si>
  <si>
    <t>S3450</t>
  </si>
  <si>
    <t>Обеспечение сохранности автомобильных дорог местного значения и условий безопасности движения по ним</t>
  </si>
  <si>
    <t>S6170</t>
  </si>
  <si>
    <t>Реализация мероприятий, направленных на социальную поддержку отдельных категорий граждан</t>
  </si>
  <si>
    <t>16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</si>
  <si>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</si>
  <si>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</si>
  <si>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</si>
  <si>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</si>
  <si>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</si>
  <si>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</si>
  <si>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Организация и проведение праздничных и других мероприятий по вопросам местного значения</t>
  </si>
  <si>
    <t>82530</t>
  </si>
  <si>
    <t>Реализация мероприятий по обеспечению жильем молодых семей</t>
  </si>
  <si>
    <t>L4970</t>
  </si>
  <si>
    <t>Социальные выплаты гражданам, кроме публичных нормативных социальных выплат</t>
  </si>
  <si>
    <t>320</t>
  </si>
  <si>
    <t>Защита прав и законных интересов несовершеннолетних, лиц из числа детей-сирот и детей, оставшихся без попечения родителей</t>
  </si>
  <si>
    <t>17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</si>
  <si>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</si>
  <si>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</si>
  <si>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попечительству(обуцение будущих опекунов)</t>
  </si>
  <si>
    <t>16722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</si>
  <si>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</si>
  <si>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</si>
  <si>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Мероприятия в сфере охраны окружающей среды</t>
  </si>
  <si>
    <t>18</t>
  </si>
  <si>
    <t>83280</t>
  </si>
  <si>
    <t>Региональный проект "Чистая вода (Брянская область)"</t>
  </si>
  <si>
    <t>F5</t>
  </si>
  <si>
    <t>Строительство и реконструкция (модернизация) объектов питьевого водоснабжения</t>
  </si>
  <si>
    <t>52430</t>
  </si>
  <si>
    <t>02</t>
  </si>
  <si>
    <t>Подпрограмма "Управление в сфере муниципальных финансов"</t>
  </si>
  <si>
    <t>Обеспечение финансовой устойчивости бюджетной системы Клинцовского района путем проведения сбалансированной финансовой политики</t>
  </si>
  <si>
    <t>Финансовый отдел администрации Клинцовского района</t>
  </si>
  <si>
    <t>902</t>
  </si>
  <si>
    <t>Подпрограмма "Межбюджетные отношения с муниципальными образованиями"</t>
  </si>
  <si>
    <t>Создание условий для эффективного и ответственного управления муниципальными финансами</t>
  </si>
  <si>
    <t>12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</si>
  <si>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</si>
  <si>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</si>
  <si>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</si>
  <si>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</si>
  <si>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Поддержка мер по обеспечению сбалансированности бюджетов поселений</t>
  </si>
  <si>
    <t>83020</t>
  </si>
  <si>
    <t>Развитие образования Клинцовского района</t>
  </si>
  <si>
    <t>03</t>
  </si>
  <si>
    <t>Отдел образования администрации Клинцовского района</t>
  </si>
  <si>
    <t>903</t>
  </si>
  <si>
    <t>Приведение в соответствии с брендбуком "Точки роста" помещений муниципальных общеобразовательных организаций</t>
  </si>
  <si>
    <t>S4910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</si>
  <si>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</si>
  <si>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</si>
  <si>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</si>
  <si>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</si>
  <si>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</si>
  <si>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</si>
  <si>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</si>
  <si>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14780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</si>
  <si>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</si>
  <si>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EВ</t>
  </si>
  <si>
    <t>51790</t>
  </si>
  <si>
    <t>Подпрограмма "Управление в сфере образования"</t>
  </si>
  <si>
    <t>Внедрение принципов государственного-общественного управления.обеспечивающих укрепление отвественности за предоставление образовательных услуг</t>
  </si>
  <si>
    <t>Подпрограмма "Реализация образовательных программ"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</si>
  <si>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</si>
  <si>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</si>
  <si>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</si>
  <si>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</si>
  <si>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</si>
  <si>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</si>
  <si>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</si>
  <si>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</si>
  <si>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</si>
  <si>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</si>
  <si>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</si>
  <si>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</si>
  <si>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Совершенствование системы профилактики правонарушений и усиление борьбы с преступностью</t>
  </si>
  <si>
    <t>81130</t>
  </si>
  <si>
    <t>Организация питания в образовательных организациях</t>
  </si>
  <si>
    <t>82350</t>
  </si>
  <si>
    <t>Создание доступной среды для граждан - инвалидов</t>
  </si>
  <si>
    <t>82460</t>
  </si>
  <si>
    <t>Мероприятия в сфере социальной и демографической политики</t>
  </si>
  <si>
    <t>82470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</si>
  <si>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</si>
  <si>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L3040</t>
  </si>
  <si>
    <t>Мероприятия по проведению оздоровительной кампании детей</t>
  </si>
  <si>
    <t>S4790</t>
  </si>
  <si>
    <t>Развитие, симулирование и оптимизация деятельности учреждений культуры, спорта, молодежной политики в Клинцовском районе</t>
  </si>
  <si>
    <t>04</t>
  </si>
  <si>
    <t>Обеспечение эффективного управления и распоряжение муниципальным имуществом Клинцовского района, рациональное его использование</t>
  </si>
  <si>
    <t>Отдел культуры, спорта и молодежной политики администрации Клинцовского района</t>
  </si>
  <si>
    <t>904</t>
  </si>
  <si>
    <t>Создание условий для обеспечения поселений, входящих в состав муниципального района услугами по организации досуга и услугами организаций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</si>
  <si>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</si>
  <si>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14210</t>
  </si>
  <si>
    <t>Библиотеки</t>
  </si>
  <si>
    <t>80450</t>
  </si>
  <si>
    <t>Дворцы и дома культуры, клубы и выставочные залы</t>
  </si>
  <si>
    <t>80480</t>
  </si>
  <si>
    <t>Мероприятия по развитию культуры</t>
  </si>
  <si>
    <t>82400</t>
  </si>
  <si>
    <t>Государственная поддержка отрасли культуры</t>
  </si>
  <si>
    <t>L5190</t>
  </si>
  <si>
    <t>Удовлетворение образовательных потребностей граждан общества в области музыкально -эстетического образования</t>
  </si>
  <si>
    <t>Организации дополнительного образования</t>
  </si>
  <si>
    <t>80320</t>
  </si>
  <si>
    <t>Формирование в Клинцовском районе единой политики в развитии физической культуры и спорта и сфере работы с молодежью, популяризация массовой физической культуры и спорта</t>
  </si>
  <si>
    <t>Мероприятия по развитию физической культуры и спорта</t>
  </si>
  <si>
    <t>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</si>
  <si>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</si>
  <si>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</si>
  <si>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Мероприятия по работе с семьей, детьми и молодежью</t>
  </si>
  <si>
    <t>82360</t>
  </si>
  <si>
    <t>Оптимизация работы по предупреждению и профилактике правонарушений, совершаемых на улицах и в общественных местах</t>
  </si>
  <si>
    <t>15</t>
  </si>
  <si>
    <t>A1</t>
  </si>
  <si>
    <t>Развитие сети учреждений культурно-досугового типа</t>
  </si>
  <si>
    <t>55130</t>
  </si>
  <si>
    <t>Управление муниципальным имуществом Клинцовского района</t>
  </si>
  <si>
    <t>05</t>
  </si>
  <si>
    <t>Комитет по управлению муниципальным имуществом администрации Клинцовского района</t>
  </si>
  <si>
    <t>907</t>
  </si>
  <si>
    <t>Обеспечение эффективного управления и распоряжение муниципальным имуществом Клинцовского муниципального района, рациональное его использование</t>
  </si>
  <si>
    <t>Единые дежурно - диспетчерские службы</t>
  </si>
  <si>
    <t>80700</t>
  </si>
  <si>
    <t>Оценка имущества, признание прав и регулирование отношений муниципальной собственности</t>
  </si>
  <si>
    <t>80900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</si>
  <si>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</si>
  <si>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</si>
  <si>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Непрограммная деятельность</t>
  </si>
  <si>
    <t>70</t>
  </si>
  <si>
    <t>Обеспечение проведения выборов и референдумов</t>
  </si>
  <si>
    <t>80060</t>
  </si>
  <si>
    <t>Специальные расходы</t>
  </si>
  <si>
    <t>880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</si>
  <si>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</si>
  <si>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</si>
  <si>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</si>
  <si>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</si>
  <si>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</si>
  <si>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</si>
  <si>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Клинцовский районный Совет народных депутатов</t>
  </si>
  <si>
    <t>905</t>
  </si>
  <si>
    <t>Обеспечение деятельности главы муниципального образования</t>
  </si>
  <si>
    <t>80010</t>
  </si>
  <si>
    <t>Опубликование нормативных правовых актов муниципальных образований и иной официальной информации</t>
  </si>
  <si>
    <t>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</si>
  <si>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</si>
  <si>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</si>
  <si>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</si>
  <si>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</si>
  <si>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</si>
  <si>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</si>
  <si>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</si>
  <si>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</si>
  <si>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</si>
  <si>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</si>
  <si>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</si>
  <si>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</si>
  <si>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А0820</t>
  </si>
  <si>
    <t xml:space="preserve">Управление муниципальными финансами Клинцовского района </t>
  </si>
  <si>
    <t>Е1</t>
  </si>
  <si>
    <t>Е4</t>
  </si>
  <si>
    <t>Региональный проект "Современная школа (Брянская область)"</t>
  </si>
  <si>
    <t>Региональный проект "Цифровая образовательная среда (Брянская область)"</t>
  </si>
  <si>
    <t>Региональный проект "Патриотическое воспитание (Брянская область)"</t>
  </si>
  <si>
    <t>Повышение доступности и качества предоставления дошкольного, начального, основного общего, среднего общего образования</t>
  </si>
  <si>
    <t>Региональный проект "Культурная среда (Брянская область)"</t>
  </si>
  <si>
    <t>Приложение 5.1</t>
  </si>
  <si>
    <t>Приложение 4</t>
  </si>
  <si>
    <t>депутатов "О внесении изменений в решение Клинцовского</t>
  </si>
  <si>
    <t>районного Совета народных депутатов "О бюджете</t>
  </si>
  <si>
    <t>Клинцовского муниципального района Брянской области</t>
  </si>
  <si>
    <t>на 2024 год и на плановый период 2025 и 2026 годов"</t>
  </si>
  <si>
    <t>S3480</t>
  </si>
  <si>
    <t>Приобретение специализированной техники для предприятий жилищно-коммунального комплекса</t>
  </si>
  <si>
    <t>L3030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</si>
  <si>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</si>
  <si>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</si>
  <si>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R0820</t>
  </si>
  <si>
    <t>Д0820</t>
  </si>
  <si>
    <t>Изменение распределения расходов Клинцовского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</si>
</sst>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395"/>
  <sheetViews>
    <sheetView tabSelected="1" topLeftCell="A12" zoomScaleNormal="100" workbookViewId="0">
      <selection activeCell="I17" sqref="I17:O17"/>
    </sheetView>
  </sheetViews>
  <sheetFormatPr defaultRowHeight="13.2" x14ac:dyDescent="0.25"/>
  <cols>
    <col min="1" max="1" width="42.5546875"/>
    <col min="2" max="2" width="6.44140625"/>
    <col min="3" max="3" width="7.6640625" customWidth="1"/>
    <col min="4" max="4" width="6" customWidth="1"/>
    <col min="5" max="5" width="6.77734375" customWidth="1"/>
    <col min="6" max="6" width="11.109375" customWidth="1"/>
    <col min="7" max="7" width="9"/>
    <col min="8" max="8" width="17.88671875" hidden="1" customWidth="1"/>
    <col min="9" max="9" width="16.109375" customWidth="1"/>
    <col min="10" max="10" width="15.77734375" hidden="1" customWidth="1"/>
    <col min="11" max="11" width="15.44140625" hidden="1" customWidth="1"/>
    <col min="12" max="12" width="15.44140625" customWidth="1"/>
    <col min="13" max="13" width="16.88671875" hidden="1" customWidth="1"/>
    <col min="14" max="14" width="16.33203125" hidden="1" customWidth="1"/>
    <col min="15" max="15" width="17" customWidth="1"/>
    <col min="16" max="16" width="16.33203125" hidden="1" customWidth="1"/>
  </cols>
  <sheetData>
    <row r="1" spans="1:17" s="12" customFormat="1" ht="18" customHeight="1" x14ac:dyDescent="0.25">
      <c r="G1" s="36" t="s">
        <v>280</v>
      </c>
      <c r="H1" s="36"/>
      <c r="I1" s="36"/>
      <c r="J1" s="36"/>
      <c r="K1" s="36"/>
      <c r="L1" s="36"/>
      <c r="M1" s="36"/>
      <c r="N1" s="36"/>
      <c r="O1" s="36"/>
    </row>
    <row r="2" spans="1:17" s="12" customFormat="1" ht="18" customHeight="1" x14ac:dyDescent="0.25">
      <c r="G2" s="36" t="s">
        <v>265</v>
      </c>
      <c r="H2" s="36"/>
      <c r="I2" s="36"/>
      <c r="J2" s="36"/>
      <c r="K2" s="36"/>
      <c r="L2" s="36"/>
      <c r="M2" s="36"/>
      <c r="N2" s="36"/>
      <c r="O2" s="36"/>
    </row>
    <row r="3" spans="1:17" s="12" customFormat="1" ht="18" customHeight="1" x14ac:dyDescent="0.25">
      <c r="G3" s="36" t="s">
        <v>281</v>
      </c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7" s="12" customFormat="1" ht="18" customHeight="1" x14ac:dyDescent="0.25">
      <c r="G4" s="36" t="s">
        <v>282</v>
      </c>
      <c r="H4" s="36"/>
      <c r="I4" s="36"/>
      <c r="J4" s="36"/>
      <c r="K4" s="36"/>
      <c r="L4" s="36"/>
      <c r="M4" s="36"/>
      <c r="N4" s="36"/>
      <c r="O4" s="36"/>
    </row>
    <row r="5" spans="1:17" s="12" customFormat="1" ht="18" customHeight="1" x14ac:dyDescent="0.25">
      <c r="G5" s="36" t="s">
        <v>283</v>
      </c>
      <c r="H5" s="36"/>
      <c r="I5" s="36"/>
      <c r="J5" s="36"/>
      <c r="K5" s="36"/>
      <c r="L5" s="36"/>
      <c r="M5" s="36"/>
      <c r="N5" s="36"/>
      <c r="O5" s="36"/>
      <c r="P5" s="36"/>
      <c r="Q5" s="36"/>
    </row>
    <row r="6" spans="1:17" s="12" customFormat="1" ht="18" customHeight="1" x14ac:dyDescent="0.25">
      <c r="G6" s="36" t="s">
        <v>284</v>
      </c>
      <c r="H6" s="36"/>
      <c r="I6" s="36"/>
      <c r="J6" s="36"/>
      <c r="K6" s="36"/>
      <c r="L6" s="36"/>
      <c r="M6" s="36"/>
      <c r="N6" s="36"/>
      <c r="O6" s="36"/>
    </row>
    <row r="7" spans="1:17" s="12" customFormat="1" ht="18" customHeight="1" x14ac:dyDescent="0.25">
      <c r="H7" s="36"/>
      <c r="I7" s="36"/>
      <c r="J7" s="36"/>
      <c r="K7" s="36"/>
      <c r="L7" s="36"/>
      <c r="M7" s="36"/>
      <c r="N7" s="36"/>
    </row>
    <row r="8" spans="1:17" s="12" customFormat="1" ht="18" customHeight="1" x14ac:dyDescent="0.25">
      <c r="G8" s="36" t="s">
        <v>279</v>
      </c>
      <c r="H8" s="36"/>
      <c r="I8" s="36"/>
      <c r="J8" s="36"/>
      <c r="K8" s="36"/>
      <c r="L8" s="36"/>
      <c r="M8" s="36"/>
      <c r="N8" s="36"/>
      <c r="O8" s="36"/>
    </row>
    <row r="9" spans="1:17" s="12" customFormat="1" ht="18" customHeight="1" x14ac:dyDescent="0.25">
      <c r="G9" s="36" t="s">
        <v>265</v>
      </c>
      <c r="H9" s="36"/>
      <c r="I9" s="36"/>
      <c r="J9" s="36"/>
      <c r="K9" s="36"/>
      <c r="L9" s="36"/>
      <c r="M9" s="36"/>
      <c r="N9" s="36"/>
      <c r="O9" s="36"/>
    </row>
    <row r="10" spans="1:17" s="12" customFormat="1" ht="18" customHeight="1" x14ac:dyDescent="0.25">
      <c r="G10" s="36" t="s">
        <v>266</v>
      </c>
      <c r="H10" s="36"/>
      <c r="I10" s="36"/>
      <c r="J10" s="36"/>
      <c r="K10" s="36"/>
      <c r="L10" s="36"/>
      <c r="M10" s="36"/>
      <c r="N10" s="36"/>
      <c r="O10" s="36"/>
    </row>
    <row r="11" spans="1:17" s="12" customFormat="1" ht="18" customHeight="1" x14ac:dyDescent="0.25">
      <c r="G11" s="36" t="s">
        <v>267</v>
      </c>
      <c r="H11" s="36"/>
      <c r="I11" s="36"/>
      <c r="J11" s="36"/>
      <c r="K11" s="36"/>
      <c r="L11" s="36"/>
      <c r="M11" s="36"/>
      <c r="N11" s="36"/>
      <c r="O11" s="36"/>
    </row>
    <row r="12" spans="1:17" s="12" customFormat="1" ht="18" customHeight="1" x14ac:dyDescent="0.25">
      <c r="G12" s="36" t="s">
        <v>268</v>
      </c>
      <c r="H12" s="36"/>
      <c r="I12" s="36"/>
      <c r="J12" s="36"/>
      <c r="K12" s="36"/>
      <c r="L12" s="36"/>
      <c r="M12" s="36"/>
      <c r="N12" s="36"/>
      <c r="O12" s="36"/>
    </row>
    <row r="13" spans="1:17" ht="15.6" x14ac:dyDescent="0.25">
      <c r="A13" s="13" t="s">
        <v>0</v>
      </c>
      <c r="B13" s="13" t="s">
        <v>0</v>
      </c>
      <c r="C13" s="13" t="s">
        <v>0</v>
      </c>
      <c r="D13" s="13" t="s">
        <v>0</v>
      </c>
      <c r="E13" s="14" t="s">
        <v>0</v>
      </c>
      <c r="F13" s="14" t="s">
        <v>0</v>
      </c>
      <c r="G13" s="14" t="s">
        <v>0</v>
      </c>
      <c r="H13" s="14" t="s">
        <v>0</v>
      </c>
      <c r="I13" s="20"/>
      <c r="J13" s="20" t="s">
        <v>0</v>
      </c>
      <c r="K13" s="40" t="s">
        <v>0</v>
      </c>
      <c r="L13" s="40"/>
      <c r="M13" s="40"/>
      <c r="N13" s="40"/>
    </row>
    <row r="14" spans="1:17" ht="49.2" customHeight="1" x14ac:dyDescent="0.25">
      <c r="A14" s="41" t="s">
        <v>292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</row>
    <row r="15" spans="1:17" ht="15.6" x14ac:dyDescent="0.25">
      <c r="A15" s="1" t="s">
        <v>0</v>
      </c>
      <c r="B15" s="1" t="s">
        <v>0</v>
      </c>
      <c r="C15" s="1" t="s">
        <v>0</v>
      </c>
      <c r="D15" s="1" t="s">
        <v>0</v>
      </c>
      <c r="E15" s="2" t="s">
        <v>0</v>
      </c>
      <c r="F15" s="2" t="s">
        <v>0</v>
      </c>
      <c r="G15" s="2" t="s">
        <v>0</v>
      </c>
      <c r="H15" s="2" t="s">
        <v>0</v>
      </c>
      <c r="I15" s="19"/>
      <c r="J15" s="19" t="s">
        <v>0</v>
      </c>
      <c r="K15" s="37" t="s">
        <v>0</v>
      </c>
      <c r="L15" s="37"/>
      <c r="M15" s="37"/>
      <c r="N15" s="37"/>
    </row>
    <row r="16" spans="1:17" ht="15.6" x14ac:dyDescent="0.25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5" t="s">
        <v>1</v>
      </c>
    </row>
    <row r="17" spans="1:16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8</v>
      </c>
      <c r="H17" s="3" t="s">
        <v>9</v>
      </c>
      <c r="I17" s="3" t="s">
        <v>9</v>
      </c>
      <c r="J17" s="3" t="s">
        <v>10</v>
      </c>
      <c r="K17" s="3">
        <v>2025</v>
      </c>
      <c r="L17" s="3" t="s">
        <v>10</v>
      </c>
      <c r="M17" s="22" t="s">
        <v>11</v>
      </c>
      <c r="N17" s="30">
        <v>2026</v>
      </c>
      <c r="O17" s="26" t="s">
        <v>11</v>
      </c>
      <c r="P17" s="26" t="s">
        <v>11</v>
      </c>
    </row>
    <row r="18" spans="1:16" ht="15.6" x14ac:dyDescent="0.25">
      <c r="A18" s="3" t="s">
        <v>12</v>
      </c>
      <c r="B18" s="3" t="s">
        <v>13</v>
      </c>
      <c r="C18" s="3" t="s">
        <v>14</v>
      </c>
      <c r="D18" s="3" t="s">
        <v>15</v>
      </c>
      <c r="E18" s="3" t="s">
        <v>16</v>
      </c>
      <c r="F18" s="3" t="s">
        <v>17</v>
      </c>
      <c r="G18" s="3" t="s">
        <v>18</v>
      </c>
      <c r="H18" s="3" t="s">
        <v>19</v>
      </c>
      <c r="I18" s="3">
        <v>8</v>
      </c>
      <c r="J18" s="3" t="s">
        <v>19</v>
      </c>
      <c r="K18" s="3" t="s">
        <v>20</v>
      </c>
      <c r="L18" s="3">
        <v>9</v>
      </c>
      <c r="M18" s="3" t="s">
        <v>20</v>
      </c>
      <c r="N18" s="22" t="s">
        <v>21</v>
      </c>
      <c r="O18" s="34">
        <v>10</v>
      </c>
      <c r="P18" s="26" t="s">
        <v>21</v>
      </c>
    </row>
    <row r="19" spans="1:16" ht="46.8" x14ac:dyDescent="0.25">
      <c r="A19" s="4" t="s">
        <v>22</v>
      </c>
      <c r="B19" s="5" t="s">
        <v>23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7">
        <f>H20+H96+H101+H131+H142+H154+H159</f>
        <v>123843948.00999999</v>
      </c>
      <c r="I19" s="18">
        <f>J19-H19</f>
        <v>11206167.400000006</v>
      </c>
      <c r="J19" s="7">
        <f>J20+J96+J101+J131+J142+J154+J159</f>
        <v>135050115.41</v>
      </c>
      <c r="K19" s="7">
        <f t="shared" ref="K19:N19" si="0">K20+K96+K101+K131+K142+K154+K159</f>
        <v>86255609.939999998</v>
      </c>
      <c r="L19" s="18">
        <f>M19-K19</f>
        <v>0</v>
      </c>
      <c r="M19" s="7">
        <f t="shared" ref="M19" si="1">M20+M96+M101+M131+M142+M154+M159</f>
        <v>86255609.939999998</v>
      </c>
      <c r="N19" s="23">
        <f t="shared" si="0"/>
        <v>80861959.710000008</v>
      </c>
      <c r="O19" s="31">
        <f>P19-N19</f>
        <v>0</v>
      </c>
      <c r="P19" s="27">
        <f t="shared" ref="P19" si="2">P20+P96+P101+P131+P142+P154+P159</f>
        <v>80861959.710000008</v>
      </c>
    </row>
    <row r="20" spans="1:16" ht="78" x14ac:dyDescent="0.25">
      <c r="A20" s="4" t="s">
        <v>34</v>
      </c>
      <c r="B20" s="5" t="s">
        <v>23</v>
      </c>
      <c r="C20" s="5" t="s">
        <v>25</v>
      </c>
      <c r="D20" s="5" t="s">
        <v>35</v>
      </c>
      <c r="E20" s="6" t="s">
        <v>0</v>
      </c>
      <c r="F20" s="6" t="s">
        <v>0</v>
      </c>
      <c r="G20" s="6" t="s">
        <v>0</v>
      </c>
      <c r="H20" s="7">
        <f>H21</f>
        <v>34084769.07</v>
      </c>
      <c r="I20" s="18">
        <f t="shared" ref="I20:I83" si="3">J20-H20</f>
        <v>150000</v>
      </c>
      <c r="J20" s="7">
        <f>J21</f>
        <v>34234769.07</v>
      </c>
      <c r="K20" s="7">
        <f t="shared" ref="K20:P20" si="4">K21</f>
        <v>41140887.150000006</v>
      </c>
      <c r="L20" s="18">
        <f t="shared" ref="L20:L83" si="5">M20-K20</f>
        <v>0</v>
      </c>
      <c r="M20" s="7">
        <f t="shared" si="4"/>
        <v>41140887.150000006</v>
      </c>
      <c r="N20" s="23">
        <f t="shared" si="4"/>
        <v>35109732.030000001</v>
      </c>
      <c r="O20" s="31">
        <f t="shared" ref="O20:O83" si="6">P20-N20</f>
        <v>0</v>
      </c>
      <c r="P20" s="27">
        <f t="shared" si="4"/>
        <v>35109732.030000001</v>
      </c>
    </row>
    <row r="21" spans="1:16" ht="15.6" x14ac:dyDescent="0.25">
      <c r="A21" s="4" t="s">
        <v>24</v>
      </c>
      <c r="B21" s="5" t="s">
        <v>23</v>
      </c>
      <c r="C21" s="5" t="s">
        <v>25</v>
      </c>
      <c r="D21" s="5" t="s">
        <v>35</v>
      </c>
      <c r="E21" s="5" t="s">
        <v>27</v>
      </c>
      <c r="F21" s="8" t="s">
        <v>0</v>
      </c>
      <c r="G21" s="8" t="s">
        <v>0</v>
      </c>
      <c r="H21" s="7">
        <f>H25+H30+H35+H40+H45+H48+H51+H56+H63+H66+H69+H72+H75+H78+H81+H84+H87+H90+H93+H22</f>
        <v>34084769.07</v>
      </c>
      <c r="I21" s="18">
        <f t="shared" si="3"/>
        <v>150000</v>
      </c>
      <c r="J21" s="7">
        <f>J25+J30+J35+J40+J45+J48+J51+J56+J63+J66+J69+J72+J75+J78+J81+J84+J87+J90+J93+J22</f>
        <v>34234769.07</v>
      </c>
      <c r="K21" s="7">
        <f t="shared" ref="K21:N21" si="7">K25+K30+K35+K40+K45+K48+K51+K56+K63+K66+K69+K72+K75+K78+K81+K84+K87+K90+K93+K22</f>
        <v>41140887.150000006</v>
      </c>
      <c r="L21" s="18">
        <f t="shared" si="5"/>
        <v>0</v>
      </c>
      <c r="M21" s="7">
        <f t="shared" ref="M21" si="8">M25+M30+M35+M40+M45+M48+M51+M56+M63+M66+M69+M72+M75+M78+M81+M84+M87+M90+M93+M22</f>
        <v>41140887.150000006</v>
      </c>
      <c r="N21" s="23">
        <f t="shared" si="7"/>
        <v>35109732.030000001</v>
      </c>
      <c r="O21" s="31">
        <f t="shared" si="6"/>
        <v>0</v>
      </c>
      <c r="P21" s="27">
        <f t="shared" ref="P21" si="9">P25+P30+P35+P40+P45+P48+P51+P56+P63+P66+P69+P72+P75+P78+P81+P84+P87+P90+P93+P22</f>
        <v>35109732.030000001</v>
      </c>
    </row>
    <row r="22" spans="1:16" ht="171.6" hidden="1" x14ac:dyDescent="0.25">
      <c r="A22" s="9" t="s">
        <v>28</v>
      </c>
      <c r="B22" s="3" t="s">
        <v>23</v>
      </c>
      <c r="C22" s="3" t="s">
        <v>25</v>
      </c>
      <c r="D22" s="3" t="s">
        <v>26</v>
      </c>
      <c r="E22" s="3" t="s">
        <v>27</v>
      </c>
      <c r="F22" s="3" t="s">
        <v>29</v>
      </c>
      <c r="G22" s="10" t="s">
        <v>0</v>
      </c>
      <c r="H22" s="11">
        <f>H23</f>
        <v>212987.07</v>
      </c>
      <c r="I22" s="21">
        <f t="shared" si="3"/>
        <v>0</v>
      </c>
      <c r="J22" s="11">
        <f>J23</f>
        <v>212987.07</v>
      </c>
      <c r="K22" s="11">
        <f t="shared" ref="K22:P22" si="10">K23</f>
        <v>212987.07</v>
      </c>
      <c r="L22" s="21">
        <f t="shared" si="5"/>
        <v>0</v>
      </c>
      <c r="M22" s="11">
        <f t="shared" si="10"/>
        <v>212987.07</v>
      </c>
      <c r="N22" s="24">
        <f t="shared" si="10"/>
        <v>212987.07</v>
      </c>
      <c r="O22" s="32">
        <f t="shared" si="6"/>
        <v>0</v>
      </c>
      <c r="P22" s="28">
        <f t="shared" si="10"/>
        <v>212987.07</v>
      </c>
    </row>
    <row r="23" spans="1:16" ht="46.8" hidden="1" x14ac:dyDescent="0.25">
      <c r="A23" s="9" t="s">
        <v>30</v>
      </c>
      <c r="B23" s="3" t="s">
        <v>23</v>
      </c>
      <c r="C23" s="3" t="s">
        <v>25</v>
      </c>
      <c r="D23" s="3" t="s">
        <v>26</v>
      </c>
      <c r="E23" s="3" t="s">
        <v>27</v>
      </c>
      <c r="F23" s="3" t="s">
        <v>29</v>
      </c>
      <c r="G23" s="3" t="s">
        <v>31</v>
      </c>
      <c r="H23" s="11">
        <f>H24</f>
        <v>212987.07</v>
      </c>
      <c r="I23" s="21">
        <f t="shared" si="3"/>
        <v>0</v>
      </c>
      <c r="J23" s="11">
        <f>J24</f>
        <v>212987.07</v>
      </c>
      <c r="K23" s="11">
        <f t="shared" ref="K23:P23" si="11">K24</f>
        <v>212987.07</v>
      </c>
      <c r="L23" s="21">
        <f t="shared" si="5"/>
        <v>0</v>
      </c>
      <c r="M23" s="11">
        <f t="shared" si="11"/>
        <v>212987.07</v>
      </c>
      <c r="N23" s="24">
        <f t="shared" si="11"/>
        <v>212987.07</v>
      </c>
      <c r="O23" s="32">
        <f t="shared" si="6"/>
        <v>0</v>
      </c>
      <c r="P23" s="28">
        <f t="shared" si="11"/>
        <v>212987.07</v>
      </c>
    </row>
    <row r="24" spans="1:16" ht="46.8" hidden="1" x14ac:dyDescent="0.25">
      <c r="A24" s="9" t="s">
        <v>32</v>
      </c>
      <c r="B24" s="3" t="s">
        <v>23</v>
      </c>
      <c r="C24" s="3" t="s">
        <v>25</v>
      </c>
      <c r="D24" s="3" t="s">
        <v>26</v>
      </c>
      <c r="E24" s="3" t="s">
        <v>27</v>
      </c>
      <c r="F24" s="3" t="s">
        <v>29</v>
      </c>
      <c r="G24" s="3" t="s">
        <v>33</v>
      </c>
      <c r="H24" s="11">
        <v>212987.07</v>
      </c>
      <c r="I24" s="21">
        <f t="shared" si="3"/>
        <v>0</v>
      </c>
      <c r="J24" s="11">
        <v>212987.07</v>
      </c>
      <c r="K24" s="11">
        <v>212987.07</v>
      </c>
      <c r="L24" s="21">
        <f t="shared" si="5"/>
        <v>0</v>
      </c>
      <c r="M24" s="11">
        <v>212987.07</v>
      </c>
      <c r="N24" s="24">
        <v>212987.07</v>
      </c>
      <c r="O24" s="32">
        <f t="shared" si="6"/>
        <v>0</v>
      </c>
      <c r="P24" s="28">
        <v>212987.07</v>
      </c>
    </row>
    <row r="25" spans="1:16" ht="249.6" hidden="1" x14ac:dyDescent="0.25">
      <c r="A25" s="9" t="s">
        <v>36</v>
      </c>
      <c r="B25" s="3" t="s">
        <v>23</v>
      </c>
      <c r="C25" s="3" t="s">
        <v>25</v>
      </c>
      <c r="D25" s="3" t="s">
        <v>35</v>
      </c>
      <c r="E25" s="3" t="s">
        <v>27</v>
      </c>
      <c r="F25" s="3" t="s">
        <v>37</v>
      </c>
      <c r="G25" s="10" t="s">
        <v>0</v>
      </c>
      <c r="H25" s="11">
        <f>H26+H28</f>
        <v>895854</v>
      </c>
      <c r="I25" s="21">
        <f t="shared" si="3"/>
        <v>0</v>
      </c>
      <c r="J25" s="11">
        <f>J26+J28</f>
        <v>895854</v>
      </c>
      <c r="K25" s="11">
        <f t="shared" ref="K25:N25" si="12">K26+K28</f>
        <v>895854</v>
      </c>
      <c r="L25" s="21">
        <f t="shared" si="5"/>
        <v>0</v>
      </c>
      <c r="M25" s="11">
        <f t="shared" ref="M25" si="13">M26+M28</f>
        <v>895854</v>
      </c>
      <c r="N25" s="24">
        <f t="shared" si="12"/>
        <v>895854</v>
      </c>
      <c r="O25" s="32">
        <f t="shared" si="6"/>
        <v>0</v>
      </c>
      <c r="P25" s="28">
        <f t="shared" ref="P25" si="14">P26+P28</f>
        <v>895854</v>
      </c>
    </row>
    <row r="26" spans="1:16" ht="93.6" hidden="1" x14ac:dyDescent="0.25">
      <c r="A26" s="9" t="s">
        <v>38</v>
      </c>
      <c r="B26" s="3" t="s">
        <v>23</v>
      </c>
      <c r="C26" s="3" t="s">
        <v>25</v>
      </c>
      <c r="D26" s="3" t="s">
        <v>35</v>
      </c>
      <c r="E26" s="3" t="s">
        <v>27</v>
      </c>
      <c r="F26" s="3" t="s">
        <v>37</v>
      </c>
      <c r="G26" s="3" t="s">
        <v>39</v>
      </c>
      <c r="H26" s="11">
        <f>H27</f>
        <v>621200</v>
      </c>
      <c r="I26" s="21">
        <f t="shared" si="3"/>
        <v>0</v>
      </c>
      <c r="J26" s="11">
        <f>J27</f>
        <v>621200</v>
      </c>
      <c r="K26" s="11">
        <f t="shared" ref="K26:P26" si="15">K27</f>
        <v>621200</v>
      </c>
      <c r="L26" s="21">
        <f t="shared" si="5"/>
        <v>0</v>
      </c>
      <c r="M26" s="11">
        <f t="shared" si="15"/>
        <v>621200</v>
      </c>
      <c r="N26" s="24">
        <f t="shared" si="15"/>
        <v>621200</v>
      </c>
      <c r="O26" s="32">
        <f t="shared" si="6"/>
        <v>0</v>
      </c>
      <c r="P26" s="28">
        <f t="shared" si="15"/>
        <v>621200</v>
      </c>
    </row>
    <row r="27" spans="1:16" ht="46.8" hidden="1" x14ac:dyDescent="0.25">
      <c r="A27" s="9" t="s">
        <v>40</v>
      </c>
      <c r="B27" s="3" t="s">
        <v>23</v>
      </c>
      <c r="C27" s="3" t="s">
        <v>25</v>
      </c>
      <c r="D27" s="3" t="s">
        <v>35</v>
      </c>
      <c r="E27" s="3" t="s">
        <v>27</v>
      </c>
      <c r="F27" s="3" t="s">
        <v>37</v>
      </c>
      <c r="G27" s="3" t="s">
        <v>41</v>
      </c>
      <c r="H27" s="11">
        <v>621200</v>
      </c>
      <c r="I27" s="21">
        <f t="shared" si="3"/>
        <v>0</v>
      </c>
      <c r="J27" s="11">
        <v>621200</v>
      </c>
      <c r="K27" s="11">
        <v>621200</v>
      </c>
      <c r="L27" s="21">
        <f t="shared" si="5"/>
        <v>0</v>
      </c>
      <c r="M27" s="11">
        <v>621200</v>
      </c>
      <c r="N27" s="24">
        <v>621200</v>
      </c>
      <c r="O27" s="32">
        <f t="shared" si="6"/>
        <v>0</v>
      </c>
      <c r="P27" s="28">
        <v>621200</v>
      </c>
    </row>
    <row r="28" spans="1:16" ht="46.8" hidden="1" x14ac:dyDescent="0.25">
      <c r="A28" s="9" t="s">
        <v>30</v>
      </c>
      <c r="B28" s="3" t="s">
        <v>23</v>
      </c>
      <c r="C28" s="3" t="s">
        <v>25</v>
      </c>
      <c r="D28" s="3" t="s">
        <v>35</v>
      </c>
      <c r="E28" s="3" t="s">
        <v>27</v>
      </c>
      <c r="F28" s="3" t="s">
        <v>37</v>
      </c>
      <c r="G28" s="3" t="s">
        <v>31</v>
      </c>
      <c r="H28" s="11">
        <f>H29</f>
        <v>274654</v>
      </c>
      <c r="I28" s="21">
        <f t="shared" si="3"/>
        <v>0</v>
      </c>
      <c r="J28" s="11">
        <f>J29</f>
        <v>274654</v>
      </c>
      <c r="K28" s="11">
        <f t="shared" ref="K28:P28" si="16">K29</f>
        <v>274654</v>
      </c>
      <c r="L28" s="21">
        <f t="shared" si="5"/>
        <v>0</v>
      </c>
      <c r="M28" s="11">
        <f t="shared" si="16"/>
        <v>274654</v>
      </c>
      <c r="N28" s="24">
        <f t="shared" si="16"/>
        <v>274654</v>
      </c>
      <c r="O28" s="32">
        <f t="shared" si="6"/>
        <v>0</v>
      </c>
      <c r="P28" s="28">
        <f t="shared" si="16"/>
        <v>274654</v>
      </c>
    </row>
    <row r="29" spans="1:16" ht="46.8" hidden="1" x14ac:dyDescent="0.25">
      <c r="A29" s="9" t="s">
        <v>32</v>
      </c>
      <c r="B29" s="3" t="s">
        <v>23</v>
      </c>
      <c r="C29" s="3" t="s">
        <v>25</v>
      </c>
      <c r="D29" s="3" t="s">
        <v>35</v>
      </c>
      <c r="E29" s="3" t="s">
        <v>27</v>
      </c>
      <c r="F29" s="3" t="s">
        <v>37</v>
      </c>
      <c r="G29" s="3" t="s">
        <v>33</v>
      </c>
      <c r="H29" s="11">
        <v>274654</v>
      </c>
      <c r="I29" s="21">
        <f t="shared" si="3"/>
        <v>0</v>
      </c>
      <c r="J29" s="11">
        <v>274654</v>
      </c>
      <c r="K29" s="11">
        <v>274654</v>
      </c>
      <c r="L29" s="21">
        <f t="shared" si="5"/>
        <v>0</v>
      </c>
      <c r="M29" s="11">
        <v>274654</v>
      </c>
      <c r="N29" s="24">
        <v>274654</v>
      </c>
      <c r="O29" s="32">
        <f t="shared" si="6"/>
        <v>0</v>
      </c>
      <c r="P29" s="28">
        <v>274654</v>
      </c>
    </row>
    <row r="30" spans="1:16" ht="234" hidden="1" x14ac:dyDescent="0.25">
      <c r="A30" s="9" t="s">
        <v>42</v>
      </c>
      <c r="B30" s="3" t="s">
        <v>23</v>
      </c>
      <c r="C30" s="3" t="s">
        <v>25</v>
      </c>
      <c r="D30" s="3" t="s">
        <v>35</v>
      </c>
      <c r="E30" s="3" t="s">
        <v>27</v>
      </c>
      <c r="F30" s="3" t="s">
        <v>43</v>
      </c>
      <c r="G30" s="10" t="s">
        <v>0</v>
      </c>
      <c r="H30" s="11">
        <f>H31+H33</f>
        <v>597436</v>
      </c>
      <c r="I30" s="21">
        <f t="shared" si="3"/>
        <v>0</v>
      </c>
      <c r="J30" s="11">
        <f>J31+J33</f>
        <v>597436</v>
      </c>
      <c r="K30" s="11">
        <f t="shared" ref="K30:N30" si="17">K31+K33</f>
        <v>597436</v>
      </c>
      <c r="L30" s="21">
        <f t="shared" si="5"/>
        <v>0</v>
      </c>
      <c r="M30" s="11">
        <f t="shared" ref="M30" si="18">M31+M33</f>
        <v>597436</v>
      </c>
      <c r="N30" s="24">
        <f t="shared" si="17"/>
        <v>597436</v>
      </c>
      <c r="O30" s="32">
        <f t="shared" si="6"/>
        <v>0</v>
      </c>
      <c r="P30" s="28">
        <f t="shared" ref="P30" si="19">P31+P33</f>
        <v>597436</v>
      </c>
    </row>
    <row r="31" spans="1:16" ht="93.6" hidden="1" x14ac:dyDescent="0.25">
      <c r="A31" s="9" t="s">
        <v>38</v>
      </c>
      <c r="B31" s="3" t="s">
        <v>23</v>
      </c>
      <c r="C31" s="3" t="s">
        <v>25</v>
      </c>
      <c r="D31" s="3" t="s">
        <v>35</v>
      </c>
      <c r="E31" s="3" t="s">
        <v>27</v>
      </c>
      <c r="F31" s="3" t="s">
        <v>43</v>
      </c>
      <c r="G31" s="3" t="s">
        <v>39</v>
      </c>
      <c r="H31" s="11">
        <f>H32</f>
        <v>395400</v>
      </c>
      <c r="I31" s="21">
        <f t="shared" si="3"/>
        <v>0</v>
      </c>
      <c r="J31" s="11">
        <f>J32</f>
        <v>395400</v>
      </c>
      <c r="K31" s="11">
        <f t="shared" ref="K31:P31" si="20">K32</f>
        <v>395400</v>
      </c>
      <c r="L31" s="21">
        <f t="shared" si="5"/>
        <v>0</v>
      </c>
      <c r="M31" s="11">
        <f t="shared" si="20"/>
        <v>395400</v>
      </c>
      <c r="N31" s="24">
        <f t="shared" si="20"/>
        <v>395400</v>
      </c>
      <c r="O31" s="32">
        <f t="shared" si="6"/>
        <v>0</v>
      </c>
      <c r="P31" s="28">
        <f t="shared" si="20"/>
        <v>395400</v>
      </c>
    </row>
    <row r="32" spans="1:16" ht="46.8" hidden="1" x14ac:dyDescent="0.25">
      <c r="A32" s="9" t="s">
        <v>40</v>
      </c>
      <c r="B32" s="3" t="s">
        <v>23</v>
      </c>
      <c r="C32" s="3" t="s">
        <v>25</v>
      </c>
      <c r="D32" s="3" t="s">
        <v>35</v>
      </c>
      <c r="E32" s="3" t="s">
        <v>27</v>
      </c>
      <c r="F32" s="3" t="s">
        <v>43</v>
      </c>
      <c r="G32" s="3" t="s">
        <v>41</v>
      </c>
      <c r="H32" s="11">
        <v>395400</v>
      </c>
      <c r="I32" s="21">
        <f t="shared" si="3"/>
        <v>0</v>
      </c>
      <c r="J32" s="11">
        <v>395400</v>
      </c>
      <c r="K32" s="11">
        <v>395400</v>
      </c>
      <c r="L32" s="21">
        <f t="shared" si="5"/>
        <v>0</v>
      </c>
      <c r="M32" s="11">
        <v>395400</v>
      </c>
      <c r="N32" s="24">
        <v>395400</v>
      </c>
      <c r="O32" s="32">
        <f t="shared" si="6"/>
        <v>0</v>
      </c>
      <c r="P32" s="28">
        <v>395400</v>
      </c>
    </row>
    <row r="33" spans="1:16" ht="46.8" hidden="1" x14ac:dyDescent="0.25">
      <c r="A33" s="9" t="s">
        <v>30</v>
      </c>
      <c r="B33" s="3" t="s">
        <v>23</v>
      </c>
      <c r="C33" s="3" t="s">
        <v>25</v>
      </c>
      <c r="D33" s="3" t="s">
        <v>35</v>
      </c>
      <c r="E33" s="3" t="s">
        <v>27</v>
      </c>
      <c r="F33" s="3" t="s">
        <v>43</v>
      </c>
      <c r="G33" s="3" t="s">
        <v>31</v>
      </c>
      <c r="H33" s="11">
        <f>H34</f>
        <v>202036</v>
      </c>
      <c r="I33" s="21">
        <f t="shared" si="3"/>
        <v>0</v>
      </c>
      <c r="J33" s="11">
        <f>J34</f>
        <v>202036</v>
      </c>
      <c r="K33" s="11">
        <f t="shared" ref="K33:P33" si="21">K34</f>
        <v>202036</v>
      </c>
      <c r="L33" s="21">
        <f t="shared" si="5"/>
        <v>0</v>
      </c>
      <c r="M33" s="11">
        <f t="shared" si="21"/>
        <v>202036</v>
      </c>
      <c r="N33" s="24">
        <f t="shared" si="21"/>
        <v>202036</v>
      </c>
      <c r="O33" s="32">
        <f t="shared" si="6"/>
        <v>0</v>
      </c>
      <c r="P33" s="28">
        <f t="shared" si="21"/>
        <v>202036</v>
      </c>
    </row>
    <row r="34" spans="1:16" ht="46.8" hidden="1" x14ac:dyDescent="0.25">
      <c r="A34" s="9" t="s">
        <v>32</v>
      </c>
      <c r="B34" s="3" t="s">
        <v>23</v>
      </c>
      <c r="C34" s="3" t="s">
        <v>25</v>
      </c>
      <c r="D34" s="3" t="s">
        <v>35</v>
      </c>
      <c r="E34" s="3" t="s">
        <v>27</v>
      </c>
      <c r="F34" s="3" t="s">
        <v>43</v>
      </c>
      <c r="G34" s="3" t="s">
        <v>33</v>
      </c>
      <c r="H34" s="11">
        <v>202036</v>
      </c>
      <c r="I34" s="21">
        <f t="shared" si="3"/>
        <v>0</v>
      </c>
      <c r="J34" s="11">
        <v>202036</v>
      </c>
      <c r="K34" s="11">
        <v>202036</v>
      </c>
      <c r="L34" s="21">
        <f t="shared" si="5"/>
        <v>0</v>
      </c>
      <c r="M34" s="11">
        <v>202036</v>
      </c>
      <c r="N34" s="24">
        <v>202036</v>
      </c>
      <c r="O34" s="32">
        <f t="shared" si="6"/>
        <v>0</v>
      </c>
      <c r="P34" s="28">
        <v>202036</v>
      </c>
    </row>
    <row r="35" spans="1:16" ht="62.4" hidden="1" x14ac:dyDescent="0.25">
      <c r="A35" s="9" t="s">
        <v>44</v>
      </c>
      <c r="B35" s="3" t="s">
        <v>23</v>
      </c>
      <c r="C35" s="3" t="s">
        <v>25</v>
      </c>
      <c r="D35" s="3" t="s">
        <v>35</v>
      </c>
      <c r="E35" s="3" t="s">
        <v>27</v>
      </c>
      <c r="F35" s="3" t="s">
        <v>45</v>
      </c>
      <c r="G35" s="10" t="s">
        <v>0</v>
      </c>
      <c r="H35" s="11">
        <f>H36+H38</f>
        <v>1194472</v>
      </c>
      <c r="I35" s="21">
        <f t="shared" si="3"/>
        <v>0</v>
      </c>
      <c r="J35" s="11">
        <f>J36+J38</f>
        <v>1194472</v>
      </c>
      <c r="K35" s="11">
        <f t="shared" ref="K35:N35" si="22">K36+K38</f>
        <v>1194472</v>
      </c>
      <c r="L35" s="21">
        <f t="shared" si="5"/>
        <v>0</v>
      </c>
      <c r="M35" s="11">
        <f t="shared" ref="M35" si="23">M36+M38</f>
        <v>1194472</v>
      </c>
      <c r="N35" s="24">
        <f t="shared" si="22"/>
        <v>1194472</v>
      </c>
      <c r="O35" s="32">
        <f t="shared" si="6"/>
        <v>0</v>
      </c>
      <c r="P35" s="28">
        <f t="shared" ref="P35" si="24">P36+P38</f>
        <v>1194472</v>
      </c>
    </row>
    <row r="36" spans="1:16" ht="93.6" hidden="1" x14ac:dyDescent="0.25">
      <c r="A36" s="9" t="s">
        <v>38</v>
      </c>
      <c r="B36" s="3" t="s">
        <v>23</v>
      </c>
      <c r="C36" s="3" t="s">
        <v>25</v>
      </c>
      <c r="D36" s="3" t="s">
        <v>35</v>
      </c>
      <c r="E36" s="3" t="s">
        <v>27</v>
      </c>
      <c r="F36" s="3" t="s">
        <v>45</v>
      </c>
      <c r="G36" s="3" t="s">
        <v>39</v>
      </c>
      <c r="H36" s="11">
        <f>H37</f>
        <v>820900</v>
      </c>
      <c r="I36" s="21">
        <f t="shared" si="3"/>
        <v>0</v>
      </c>
      <c r="J36" s="11">
        <f>J37</f>
        <v>820900</v>
      </c>
      <c r="K36" s="11">
        <f t="shared" ref="K36:P36" si="25">K37</f>
        <v>820900</v>
      </c>
      <c r="L36" s="21">
        <f t="shared" si="5"/>
        <v>0</v>
      </c>
      <c r="M36" s="11">
        <f t="shared" si="25"/>
        <v>820900</v>
      </c>
      <c r="N36" s="24">
        <f t="shared" si="25"/>
        <v>820900</v>
      </c>
      <c r="O36" s="32">
        <f t="shared" si="6"/>
        <v>0</v>
      </c>
      <c r="P36" s="28">
        <f t="shared" si="25"/>
        <v>820900</v>
      </c>
    </row>
    <row r="37" spans="1:16" ht="46.8" hidden="1" x14ac:dyDescent="0.25">
      <c r="A37" s="9" t="s">
        <v>40</v>
      </c>
      <c r="B37" s="3" t="s">
        <v>23</v>
      </c>
      <c r="C37" s="3" t="s">
        <v>25</v>
      </c>
      <c r="D37" s="3" t="s">
        <v>35</v>
      </c>
      <c r="E37" s="3" t="s">
        <v>27</v>
      </c>
      <c r="F37" s="3" t="s">
        <v>45</v>
      </c>
      <c r="G37" s="3" t="s">
        <v>41</v>
      </c>
      <c r="H37" s="11">
        <v>820900</v>
      </c>
      <c r="I37" s="21">
        <f t="shared" si="3"/>
        <v>0</v>
      </c>
      <c r="J37" s="11">
        <v>820900</v>
      </c>
      <c r="K37" s="11">
        <v>820900</v>
      </c>
      <c r="L37" s="21">
        <f t="shared" si="5"/>
        <v>0</v>
      </c>
      <c r="M37" s="11">
        <v>820900</v>
      </c>
      <c r="N37" s="24">
        <v>820900</v>
      </c>
      <c r="O37" s="32">
        <f t="shared" si="6"/>
        <v>0</v>
      </c>
      <c r="P37" s="28">
        <v>820900</v>
      </c>
    </row>
    <row r="38" spans="1:16" ht="46.8" hidden="1" x14ac:dyDescent="0.25">
      <c r="A38" s="9" t="s">
        <v>30</v>
      </c>
      <c r="B38" s="3" t="s">
        <v>23</v>
      </c>
      <c r="C38" s="3" t="s">
        <v>25</v>
      </c>
      <c r="D38" s="3" t="s">
        <v>35</v>
      </c>
      <c r="E38" s="3" t="s">
        <v>27</v>
      </c>
      <c r="F38" s="3" t="s">
        <v>45</v>
      </c>
      <c r="G38" s="3" t="s">
        <v>31</v>
      </c>
      <c r="H38" s="11">
        <f>H39</f>
        <v>373572</v>
      </c>
      <c r="I38" s="21">
        <f t="shared" si="3"/>
        <v>0</v>
      </c>
      <c r="J38" s="11">
        <f>J39</f>
        <v>373572</v>
      </c>
      <c r="K38" s="11">
        <f t="shared" ref="K38:P38" si="26">K39</f>
        <v>373572</v>
      </c>
      <c r="L38" s="21">
        <f t="shared" si="5"/>
        <v>0</v>
      </c>
      <c r="M38" s="11">
        <f t="shared" si="26"/>
        <v>373572</v>
      </c>
      <c r="N38" s="24">
        <f t="shared" si="26"/>
        <v>373572</v>
      </c>
      <c r="O38" s="32">
        <f t="shared" si="6"/>
        <v>0</v>
      </c>
      <c r="P38" s="28">
        <f t="shared" si="26"/>
        <v>373572</v>
      </c>
    </row>
    <row r="39" spans="1:16" ht="46.8" hidden="1" x14ac:dyDescent="0.25">
      <c r="A39" s="9" t="s">
        <v>32</v>
      </c>
      <c r="B39" s="3" t="s">
        <v>23</v>
      </c>
      <c r="C39" s="3" t="s">
        <v>25</v>
      </c>
      <c r="D39" s="3" t="s">
        <v>35</v>
      </c>
      <c r="E39" s="3" t="s">
        <v>27</v>
      </c>
      <c r="F39" s="3" t="s">
        <v>45</v>
      </c>
      <c r="G39" s="3" t="s">
        <v>33</v>
      </c>
      <c r="H39" s="11">
        <v>373572</v>
      </c>
      <c r="I39" s="21">
        <f t="shared" si="3"/>
        <v>0</v>
      </c>
      <c r="J39" s="11">
        <v>373572</v>
      </c>
      <c r="K39" s="11">
        <v>373572</v>
      </c>
      <c r="L39" s="21">
        <f t="shared" si="5"/>
        <v>0</v>
      </c>
      <c r="M39" s="11">
        <v>373572</v>
      </c>
      <c r="N39" s="24">
        <v>373572</v>
      </c>
      <c r="O39" s="32">
        <f t="shared" si="6"/>
        <v>0</v>
      </c>
      <c r="P39" s="28">
        <v>373572</v>
      </c>
    </row>
    <row r="40" spans="1:16" ht="62.4" hidden="1" x14ac:dyDescent="0.25">
      <c r="A40" s="9" t="s">
        <v>46</v>
      </c>
      <c r="B40" s="3" t="s">
        <v>23</v>
      </c>
      <c r="C40" s="3" t="s">
        <v>25</v>
      </c>
      <c r="D40" s="3" t="s">
        <v>35</v>
      </c>
      <c r="E40" s="3" t="s">
        <v>27</v>
      </c>
      <c r="F40" s="3" t="s">
        <v>47</v>
      </c>
      <c r="G40" s="10" t="s">
        <v>0</v>
      </c>
      <c r="H40" s="11">
        <f>H41+H43</f>
        <v>298618</v>
      </c>
      <c r="I40" s="21">
        <f t="shared" si="3"/>
        <v>0</v>
      </c>
      <c r="J40" s="11">
        <f>J41+J43</f>
        <v>298618</v>
      </c>
      <c r="K40" s="11">
        <f t="shared" ref="K40:N40" si="27">K41+K43</f>
        <v>298618</v>
      </c>
      <c r="L40" s="21">
        <f t="shared" si="5"/>
        <v>0</v>
      </c>
      <c r="M40" s="11">
        <f t="shared" ref="M40" si="28">M41+M43</f>
        <v>298618</v>
      </c>
      <c r="N40" s="24">
        <f t="shared" si="27"/>
        <v>298618</v>
      </c>
      <c r="O40" s="32">
        <f t="shared" si="6"/>
        <v>0</v>
      </c>
      <c r="P40" s="28">
        <f t="shared" ref="P40" si="29">P41+P43</f>
        <v>298618</v>
      </c>
    </row>
    <row r="41" spans="1:16" ht="93.6" hidden="1" x14ac:dyDescent="0.25">
      <c r="A41" s="9" t="s">
        <v>38</v>
      </c>
      <c r="B41" s="3" t="s">
        <v>23</v>
      </c>
      <c r="C41" s="3" t="s">
        <v>25</v>
      </c>
      <c r="D41" s="3" t="s">
        <v>35</v>
      </c>
      <c r="E41" s="3" t="s">
        <v>27</v>
      </c>
      <c r="F41" s="3" t="s">
        <v>47</v>
      </c>
      <c r="G41" s="3" t="s">
        <v>39</v>
      </c>
      <c r="H41" s="11">
        <f>H42</f>
        <v>195600</v>
      </c>
      <c r="I41" s="21">
        <f t="shared" si="3"/>
        <v>0</v>
      </c>
      <c r="J41" s="11">
        <f>J42</f>
        <v>195600</v>
      </c>
      <c r="K41" s="11">
        <f t="shared" ref="K41:P41" si="30">K42</f>
        <v>195600</v>
      </c>
      <c r="L41" s="21">
        <f t="shared" si="5"/>
        <v>0</v>
      </c>
      <c r="M41" s="11">
        <f t="shared" si="30"/>
        <v>195600</v>
      </c>
      <c r="N41" s="24">
        <f t="shared" si="30"/>
        <v>195600</v>
      </c>
      <c r="O41" s="32">
        <f t="shared" si="6"/>
        <v>0</v>
      </c>
      <c r="P41" s="28">
        <f t="shared" si="30"/>
        <v>195600</v>
      </c>
    </row>
    <row r="42" spans="1:16" ht="46.8" hidden="1" x14ac:dyDescent="0.25">
      <c r="A42" s="9" t="s">
        <v>40</v>
      </c>
      <c r="B42" s="3" t="s">
        <v>23</v>
      </c>
      <c r="C42" s="3" t="s">
        <v>25</v>
      </c>
      <c r="D42" s="3" t="s">
        <v>35</v>
      </c>
      <c r="E42" s="3" t="s">
        <v>27</v>
      </c>
      <c r="F42" s="3" t="s">
        <v>47</v>
      </c>
      <c r="G42" s="3" t="s">
        <v>41</v>
      </c>
      <c r="H42" s="11">
        <v>195600</v>
      </c>
      <c r="I42" s="21">
        <f t="shared" si="3"/>
        <v>0</v>
      </c>
      <c r="J42" s="11">
        <v>195600</v>
      </c>
      <c r="K42" s="11">
        <v>195600</v>
      </c>
      <c r="L42" s="21">
        <f t="shared" si="5"/>
        <v>0</v>
      </c>
      <c r="M42" s="11">
        <v>195600</v>
      </c>
      <c r="N42" s="24">
        <v>195600</v>
      </c>
      <c r="O42" s="32">
        <f t="shared" si="6"/>
        <v>0</v>
      </c>
      <c r="P42" s="28">
        <v>195600</v>
      </c>
    </row>
    <row r="43" spans="1:16" ht="46.8" hidden="1" x14ac:dyDescent="0.25">
      <c r="A43" s="9" t="s">
        <v>30</v>
      </c>
      <c r="B43" s="3" t="s">
        <v>23</v>
      </c>
      <c r="C43" s="3" t="s">
        <v>25</v>
      </c>
      <c r="D43" s="3" t="s">
        <v>35</v>
      </c>
      <c r="E43" s="3" t="s">
        <v>27</v>
      </c>
      <c r="F43" s="3" t="s">
        <v>47</v>
      </c>
      <c r="G43" s="3" t="s">
        <v>31</v>
      </c>
      <c r="H43" s="11">
        <f>H44</f>
        <v>103018</v>
      </c>
      <c r="I43" s="21">
        <f t="shared" si="3"/>
        <v>0</v>
      </c>
      <c r="J43" s="11">
        <f>J44</f>
        <v>103018</v>
      </c>
      <c r="K43" s="11">
        <f t="shared" ref="K43:P43" si="31">K44</f>
        <v>103018</v>
      </c>
      <c r="L43" s="21">
        <f t="shared" si="5"/>
        <v>0</v>
      </c>
      <c r="M43" s="11">
        <f t="shared" si="31"/>
        <v>103018</v>
      </c>
      <c r="N43" s="24">
        <f t="shared" si="31"/>
        <v>103018</v>
      </c>
      <c r="O43" s="32">
        <f t="shared" si="6"/>
        <v>0</v>
      </c>
      <c r="P43" s="28">
        <f t="shared" si="31"/>
        <v>103018</v>
      </c>
    </row>
    <row r="44" spans="1:16" ht="46.8" hidden="1" x14ac:dyDescent="0.25">
      <c r="A44" s="9" t="s">
        <v>32</v>
      </c>
      <c r="B44" s="3" t="s">
        <v>23</v>
      </c>
      <c r="C44" s="3" t="s">
        <v>25</v>
      </c>
      <c r="D44" s="3" t="s">
        <v>35</v>
      </c>
      <c r="E44" s="3" t="s">
        <v>27</v>
      </c>
      <c r="F44" s="3" t="s">
        <v>47</v>
      </c>
      <c r="G44" s="3" t="s">
        <v>33</v>
      </c>
      <c r="H44" s="11">
        <v>103018</v>
      </c>
      <c r="I44" s="21">
        <f t="shared" si="3"/>
        <v>0</v>
      </c>
      <c r="J44" s="11">
        <v>103018</v>
      </c>
      <c r="K44" s="11">
        <v>103018</v>
      </c>
      <c r="L44" s="21">
        <f t="shared" si="5"/>
        <v>0</v>
      </c>
      <c r="M44" s="11">
        <v>103018</v>
      </c>
      <c r="N44" s="24">
        <v>103018</v>
      </c>
      <c r="O44" s="32">
        <f t="shared" si="6"/>
        <v>0</v>
      </c>
      <c r="P44" s="28">
        <v>103018</v>
      </c>
    </row>
    <row r="45" spans="1:16" ht="78" hidden="1" x14ac:dyDescent="0.25">
      <c r="A45" s="9" t="s">
        <v>48</v>
      </c>
      <c r="B45" s="3" t="s">
        <v>23</v>
      </c>
      <c r="C45" s="3" t="s">
        <v>25</v>
      </c>
      <c r="D45" s="3" t="s">
        <v>35</v>
      </c>
      <c r="E45" s="3" t="s">
        <v>27</v>
      </c>
      <c r="F45" s="3" t="s">
        <v>49</v>
      </c>
      <c r="G45" s="10" t="s">
        <v>0</v>
      </c>
      <c r="H45" s="11">
        <f>H46</f>
        <v>6522</v>
      </c>
      <c r="I45" s="21">
        <f t="shared" si="3"/>
        <v>0</v>
      </c>
      <c r="J45" s="11">
        <f>J46</f>
        <v>6522</v>
      </c>
      <c r="K45" s="11">
        <f t="shared" ref="K45:P45" si="32">K46</f>
        <v>6771</v>
      </c>
      <c r="L45" s="21">
        <f t="shared" si="5"/>
        <v>0</v>
      </c>
      <c r="M45" s="11">
        <f t="shared" si="32"/>
        <v>6771</v>
      </c>
      <c r="N45" s="24">
        <f t="shared" si="32"/>
        <v>60627</v>
      </c>
      <c r="O45" s="32">
        <f t="shared" si="6"/>
        <v>0</v>
      </c>
      <c r="P45" s="28">
        <f t="shared" si="32"/>
        <v>60627</v>
      </c>
    </row>
    <row r="46" spans="1:16" ht="46.8" hidden="1" x14ac:dyDescent="0.25">
      <c r="A46" s="9" t="s">
        <v>30</v>
      </c>
      <c r="B46" s="3" t="s">
        <v>23</v>
      </c>
      <c r="C46" s="3" t="s">
        <v>25</v>
      </c>
      <c r="D46" s="3" t="s">
        <v>35</v>
      </c>
      <c r="E46" s="3" t="s">
        <v>27</v>
      </c>
      <c r="F46" s="3" t="s">
        <v>49</v>
      </c>
      <c r="G46" s="3" t="s">
        <v>31</v>
      </c>
      <c r="H46" s="11">
        <f>H47</f>
        <v>6522</v>
      </c>
      <c r="I46" s="21">
        <f t="shared" si="3"/>
        <v>0</v>
      </c>
      <c r="J46" s="11">
        <f>J47</f>
        <v>6522</v>
      </c>
      <c r="K46" s="11">
        <f t="shared" ref="K46:P46" si="33">K47</f>
        <v>6771</v>
      </c>
      <c r="L46" s="21">
        <f t="shared" si="5"/>
        <v>0</v>
      </c>
      <c r="M46" s="11">
        <f t="shared" si="33"/>
        <v>6771</v>
      </c>
      <c r="N46" s="24">
        <f t="shared" si="33"/>
        <v>60627</v>
      </c>
      <c r="O46" s="32">
        <f t="shared" si="6"/>
        <v>0</v>
      </c>
      <c r="P46" s="28">
        <f t="shared" si="33"/>
        <v>60627</v>
      </c>
    </row>
    <row r="47" spans="1:16" ht="46.8" hidden="1" x14ac:dyDescent="0.25">
      <c r="A47" s="9" t="s">
        <v>32</v>
      </c>
      <c r="B47" s="3" t="s">
        <v>23</v>
      </c>
      <c r="C47" s="3" t="s">
        <v>25</v>
      </c>
      <c r="D47" s="3" t="s">
        <v>35</v>
      </c>
      <c r="E47" s="3" t="s">
        <v>27</v>
      </c>
      <c r="F47" s="3" t="s">
        <v>49</v>
      </c>
      <c r="G47" s="3" t="s">
        <v>33</v>
      </c>
      <c r="H47" s="11">
        <v>6522</v>
      </c>
      <c r="I47" s="21">
        <f t="shared" si="3"/>
        <v>0</v>
      </c>
      <c r="J47" s="11">
        <v>6522</v>
      </c>
      <c r="K47" s="11">
        <v>6771</v>
      </c>
      <c r="L47" s="21">
        <f t="shared" si="5"/>
        <v>0</v>
      </c>
      <c r="M47" s="11">
        <v>6771</v>
      </c>
      <c r="N47" s="24">
        <v>60627</v>
      </c>
      <c r="O47" s="32">
        <f t="shared" si="6"/>
        <v>0</v>
      </c>
      <c r="P47" s="28">
        <v>60627</v>
      </c>
    </row>
    <row r="48" spans="1:16" ht="62.4" hidden="1" x14ac:dyDescent="0.25">
      <c r="A48" s="9" t="s">
        <v>50</v>
      </c>
      <c r="B48" s="3" t="s">
        <v>23</v>
      </c>
      <c r="C48" s="3" t="s">
        <v>25</v>
      </c>
      <c r="D48" s="3" t="s">
        <v>35</v>
      </c>
      <c r="E48" s="3" t="s">
        <v>27</v>
      </c>
      <c r="F48" s="3" t="s">
        <v>51</v>
      </c>
      <c r="G48" s="10" t="s">
        <v>0</v>
      </c>
      <c r="H48" s="11">
        <f>H49</f>
        <v>1436600</v>
      </c>
      <c r="I48" s="21">
        <f t="shared" si="3"/>
        <v>0</v>
      </c>
      <c r="J48" s="11">
        <f>J49</f>
        <v>1436600</v>
      </c>
      <c r="K48" s="11">
        <f t="shared" ref="K48:P48" si="34">K49</f>
        <v>1436600</v>
      </c>
      <c r="L48" s="21">
        <f t="shared" si="5"/>
        <v>0</v>
      </c>
      <c r="M48" s="11">
        <f t="shared" si="34"/>
        <v>1436600</v>
      </c>
      <c r="N48" s="24">
        <f t="shared" si="34"/>
        <v>1436600</v>
      </c>
      <c r="O48" s="32">
        <f t="shared" si="6"/>
        <v>0</v>
      </c>
      <c r="P48" s="28">
        <f t="shared" si="34"/>
        <v>1436600</v>
      </c>
    </row>
    <row r="49" spans="1:16" ht="93.6" hidden="1" x14ac:dyDescent="0.25">
      <c r="A49" s="9" t="s">
        <v>38</v>
      </c>
      <c r="B49" s="3" t="s">
        <v>23</v>
      </c>
      <c r="C49" s="3" t="s">
        <v>25</v>
      </c>
      <c r="D49" s="3" t="s">
        <v>35</v>
      </c>
      <c r="E49" s="3" t="s">
        <v>27</v>
      </c>
      <c r="F49" s="3" t="s">
        <v>51</v>
      </c>
      <c r="G49" s="3" t="s">
        <v>39</v>
      </c>
      <c r="H49" s="11">
        <f>H50</f>
        <v>1436600</v>
      </c>
      <c r="I49" s="21">
        <f t="shared" si="3"/>
        <v>0</v>
      </c>
      <c r="J49" s="11">
        <f>J50</f>
        <v>1436600</v>
      </c>
      <c r="K49" s="11">
        <f t="shared" ref="K49:P49" si="35">K50</f>
        <v>1436600</v>
      </c>
      <c r="L49" s="21">
        <f t="shared" si="5"/>
        <v>0</v>
      </c>
      <c r="M49" s="11">
        <f t="shared" si="35"/>
        <v>1436600</v>
      </c>
      <c r="N49" s="24">
        <f t="shared" si="35"/>
        <v>1436600</v>
      </c>
      <c r="O49" s="32">
        <f t="shared" si="6"/>
        <v>0</v>
      </c>
      <c r="P49" s="28">
        <f t="shared" si="35"/>
        <v>1436600</v>
      </c>
    </row>
    <row r="50" spans="1:16" ht="46.8" hidden="1" x14ac:dyDescent="0.25">
      <c r="A50" s="9" t="s">
        <v>40</v>
      </c>
      <c r="B50" s="3" t="s">
        <v>23</v>
      </c>
      <c r="C50" s="3" t="s">
        <v>25</v>
      </c>
      <c r="D50" s="3" t="s">
        <v>35</v>
      </c>
      <c r="E50" s="3" t="s">
        <v>27</v>
      </c>
      <c r="F50" s="3" t="s">
        <v>51</v>
      </c>
      <c r="G50" s="3" t="s">
        <v>41</v>
      </c>
      <c r="H50" s="11">
        <v>1436600</v>
      </c>
      <c r="I50" s="21">
        <f t="shared" si="3"/>
        <v>0</v>
      </c>
      <c r="J50" s="11">
        <v>1436600</v>
      </c>
      <c r="K50" s="11">
        <v>1436600</v>
      </c>
      <c r="L50" s="21">
        <f t="shared" si="5"/>
        <v>0</v>
      </c>
      <c r="M50" s="11">
        <v>1436600</v>
      </c>
      <c r="N50" s="24">
        <v>1436600</v>
      </c>
      <c r="O50" s="32">
        <f t="shared" si="6"/>
        <v>0</v>
      </c>
      <c r="P50" s="28">
        <v>1436600</v>
      </c>
    </row>
    <row r="51" spans="1:16" ht="46.8" x14ac:dyDescent="0.25">
      <c r="A51" s="9" t="s">
        <v>52</v>
      </c>
      <c r="B51" s="3" t="s">
        <v>23</v>
      </c>
      <c r="C51" s="3" t="s">
        <v>25</v>
      </c>
      <c r="D51" s="3" t="s">
        <v>35</v>
      </c>
      <c r="E51" s="3" t="s">
        <v>27</v>
      </c>
      <c r="F51" s="3" t="s">
        <v>53</v>
      </c>
      <c r="G51" s="10" t="s">
        <v>0</v>
      </c>
      <c r="H51" s="11">
        <f>H52+H54</f>
        <v>14882700</v>
      </c>
      <c r="I51" s="21">
        <f t="shared" si="3"/>
        <v>150000</v>
      </c>
      <c r="J51" s="11">
        <f>J52+J54</f>
        <v>15032700</v>
      </c>
      <c r="K51" s="11">
        <f t="shared" ref="K51:N51" si="36">K52+K54</f>
        <v>14482700</v>
      </c>
      <c r="L51" s="21">
        <f t="shared" si="5"/>
        <v>0</v>
      </c>
      <c r="M51" s="11">
        <f t="shared" ref="M51" si="37">M52+M54</f>
        <v>14482700</v>
      </c>
      <c r="N51" s="24">
        <f t="shared" si="36"/>
        <v>14482700</v>
      </c>
      <c r="O51" s="32">
        <f t="shared" si="6"/>
        <v>0</v>
      </c>
      <c r="P51" s="28">
        <f t="shared" ref="P51" si="38">P52+P54</f>
        <v>14482700</v>
      </c>
    </row>
    <row r="52" spans="1:16" ht="93.6" hidden="1" x14ac:dyDescent="0.25">
      <c r="A52" s="9" t="s">
        <v>38</v>
      </c>
      <c r="B52" s="3" t="s">
        <v>23</v>
      </c>
      <c r="C52" s="3" t="s">
        <v>25</v>
      </c>
      <c r="D52" s="3" t="s">
        <v>35</v>
      </c>
      <c r="E52" s="3" t="s">
        <v>27</v>
      </c>
      <c r="F52" s="3" t="s">
        <v>53</v>
      </c>
      <c r="G52" s="3" t="s">
        <v>39</v>
      </c>
      <c r="H52" s="11">
        <f>H53</f>
        <v>12643600</v>
      </c>
      <c r="I52" s="21">
        <f t="shared" si="3"/>
        <v>0</v>
      </c>
      <c r="J52" s="11">
        <f>J53</f>
        <v>12643600</v>
      </c>
      <c r="K52" s="11">
        <f t="shared" ref="K52:P52" si="39">K53</f>
        <v>12643600</v>
      </c>
      <c r="L52" s="21">
        <f t="shared" si="5"/>
        <v>0</v>
      </c>
      <c r="M52" s="11">
        <f t="shared" si="39"/>
        <v>12643600</v>
      </c>
      <c r="N52" s="24">
        <f t="shared" si="39"/>
        <v>12643600</v>
      </c>
      <c r="O52" s="32">
        <f t="shared" si="6"/>
        <v>0</v>
      </c>
      <c r="P52" s="28">
        <f t="shared" si="39"/>
        <v>12643600</v>
      </c>
    </row>
    <row r="53" spans="1:16" ht="46.8" hidden="1" x14ac:dyDescent="0.25">
      <c r="A53" s="9" t="s">
        <v>40</v>
      </c>
      <c r="B53" s="3" t="s">
        <v>23</v>
      </c>
      <c r="C53" s="3" t="s">
        <v>25</v>
      </c>
      <c r="D53" s="3" t="s">
        <v>35</v>
      </c>
      <c r="E53" s="3" t="s">
        <v>27</v>
      </c>
      <c r="F53" s="3" t="s">
        <v>53</v>
      </c>
      <c r="G53" s="3" t="s">
        <v>41</v>
      </c>
      <c r="H53" s="11">
        <v>12643600</v>
      </c>
      <c r="I53" s="21">
        <f t="shared" si="3"/>
        <v>0</v>
      </c>
      <c r="J53" s="11">
        <v>12643600</v>
      </c>
      <c r="K53" s="11">
        <v>12643600</v>
      </c>
      <c r="L53" s="21">
        <f t="shared" si="5"/>
        <v>0</v>
      </c>
      <c r="M53" s="11">
        <v>12643600</v>
      </c>
      <c r="N53" s="24">
        <v>12643600</v>
      </c>
      <c r="O53" s="32">
        <f t="shared" si="6"/>
        <v>0</v>
      </c>
      <c r="P53" s="28">
        <v>12643600</v>
      </c>
    </row>
    <row r="54" spans="1:16" ht="46.8" x14ac:dyDescent="0.25">
      <c r="A54" s="9" t="s">
        <v>30</v>
      </c>
      <c r="B54" s="3" t="s">
        <v>23</v>
      </c>
      <c r="C54" s="3" t="s">
        <v>25</v>
      </c>
      <c r="D54" s="3" t="s">
        <v>35</v>
      </c>
      <c r="E54" s="3" t="s">
        <v>27</v>
      </c>
      <c r="F54" s="3" t="s">
        <v>53</v>
      </c>
      <c r="G54" s="3" t="s">
        <v>31</v>
      </c>
      <c r="H54" s="11">
        <f>H55</f>
        <v>2239100</v>
      </c>
      <c r="I54" s="21">
        <f t="shared" si="3"/>
        <v>150000</v>
      </c>
      <c r="J54" s="11">
        <f>J55</f>
        <v>2389100</v>
      </c>
      <c r="K54" s="11">
        <f t="shared" ref="K54:P54" si="40">K55</f>
        <v>1839100</v>
      </c>
      <c r="L54" s="21">
        <f t="shared" si="5"/>
        <v>0</v>
      </c>
      <c r="M54" s="11">
        <f t="shared" si="40"/>
        <v>1839100</v>
      </c>
      <c r="N54" s="24">
        <f t="shared" si="40"/>
        <v>1839100</v>
      </c>
      <c r="O54" s="32">
        <f t="shared" si="6"/>
        <v>0</v>
      </c>
      <c r="P54" s="28">
        <f t="shared" si="40"/>
        <v>1839100</v>
      </c>
    </row>
    <row r="55" spans="1:16" ht="46.8" x14ac:dyDescent="0.25">
      <c r="A55" s="9" t="s">
        <v>32</v>
      </c>
      <c r="B55" s="3" t="s">
        <v>23</v>
      </c>
      <c r="C55" s="3" t="s">
        <v>25</v>
      </c>
      <c r="D55" s="3" t="s">
        <v>35</v>
      </c>
      <c r="E55" s="3" t="s">
        <v>27</v>
      </c>
      <c r="F55" s="3" t="s">
        <v>53</v>
      </c>
      <c r="G55" s="3" t="s">
        <v>33</v>
      </c>
      <c r="H55" s="11">
        <v>2239100</v>
      </c>
      <c r="I55" s="21">
        <f t="shared" si="3"/>
        <v>150000</v>
      </c>
      <c r="J55" s="11">
        <v>2389100</v>
      </c>
      <c r="K55" s="11">
        <v>1839100</v>
      </c>
      <c r="L55" s="21">
        <f t="shared" si="5"/>
        <v>0</v>
      </c>
      <c r="M55" s="11">
        <v>1839100</v>
      </c>
      <c r="N55" s="24">
        <v>1839100</v>
      </c>
      <c r="O55" s="32">
        <f t="shared" si="6"/>
        <v>0</v>
      </c>
      <c r="P55" s="28">
        <v>1839100</v>
      </c>
    </row>
    <row r="56" spans="1:16" ht="62.4" hidden="1" x14ac:dyDescent="0.25">
      <c r="A56" s="9" t="s">
        <v>54</v>
      </c>
      <c r="B56" s="3" t="s">
        <v>23</v>
      </c>
      <c r="C56" s="3" t="s">
        <v>25</v>
      </c>
      <c r="D56" s="3" t="s">
        <v>35</v>
      </c>
      <c r="E56" s="3" t="s">
        <v>27</v>
      </c>
      <c r="F56" s="3" t="s">
        <v>55</v>
      </c>
      <c r="G56" s="10" t="s">
        <v>0</v>
      </c>
      <c r="H56" s="11">
        <f>H57+H59+H61</f>
        <v>13071400</v>
      </c>
      <c r="I56" s="21">
        <f t="shared" si="3"/>
        <v>0</v>
      </c>
      <c r="J56" s="11">
        <f>J57+J59+J61</f>
        <v>13071400</v>
      </c>
      <c r="K56" s="11">
        <f t="shared" ref="K56:N56" si="41">K57+K59+K61</f>
        <v>12220750</v>
      </c>
      <c r="L56" s="21">
        <f t="shared" si="5"/>
        <v>0</v>
      </c>
      <c r="M56" s="11">
        <f t="shared" ref="M56" si="42">M57+M59+M61</f>
        <v>12220750</v>
      </c>
      <c r="N56" s="24">
        <f t="shared" si="41"/>
        <v>11220750</v>
      </c>
      <c r="O56" s="32">
        <f t="shared" si="6"/>
        <v>0</v>
      </c>
      <c r="P56" s="28">
        <f t="shared" ref="P56" si="43">P57+P59+P61</f>
        <v>11220750</v>
      </c>
    </row>
    <row r="57" spans="1:16" ht="93.6" hidden="1" x14ac:dyDescent="0.25">
      <c r="A57" s="9" t="s">
        <v>38</v>
      </c>
      <c r="B57" s="3" t="s">
        <v>23</v>
      </c>
      <c r="C57" s="3" t="s">
        <v>25</v>
      </c>
      <c r="D57" s="3" t="s">
        <v>35</v>
      </c>
      <c r="E57" s="3" t="s">
        <v>27</v>
      </c>
      <c r="F57" s="3" t="s">
        <v>55</v>
      </c>
      <c r="G57" s="3" t="s">
        <v>39</v>
      </c>
      <c r="H57" s="11">
        <f>H58</f>
        <v>10669500</v>
      </c>
      <c r="I57" s="21">
        <f t="shared" si="3"/>
        <v>0</v>
      </c>
      <c r="J57" s="11">
        <f>J58</f>
        <v>10669500</v>
      </c>
      <c r="K57" s="11">
        <f t="shared" ref="K57:P57" si="44">K58</f>
        <v>10669500</v>
      </c>
      <c r="L57" s="21">
        <f t="shared" si="5"/>
        <v>0</v>
      </c>
      <c r="M57" s="11">
        <f t="shared" si="44"/>
        <v>10669500</v>
      </c>
      <c r="N57" s="24">
        <f t="shared" si="44"/>
        <v>10669500</v>
      </c>
      <c r="O57" s="32">
        <f t="shared" si="6"/>
        <v>0</v>
      </c>
      <c r="P57" s="28">
        <f t="shared" si="44"/>
        <v>10669500</v>
      </c>
    </row>
    <row r="58" spans="1:16" ht="31.2" hidden="1" x14ac:dyDescent="0.25">
      <c r="A58" s="9" t="s">
        <v>56</v>
      </c>
      <c r="B58" s="3" t="s">
        <v>23</v>
      </c>
      <c r="C58" s="3" t="s">
        <v>25</v>
      </c>
      <c r="D58" s="3" t="s">
        <v>35</v>
      </c>
      <c r="E58" s="3" t="s">
        <v>27</v>
      </c>
      <c r="F58" s="3" t="s">
        <v>55</v>
      </c>
      <c r="G58" s="3" t="s">
        <v>57</v>
      </c>
      <c r="H58" s="11">
        <v>10669500</v>
      </c>
      <c r="I58" s="21">
        <f t="shared" si="3"/>
        <v>0</v>
      </c>
      <c r="J58" s="11">
        <v>10669500</v>
      </c>
      <c r="K58" s="11">
        <v>10669500</v>
      </c>
      <c r="L58" s="21">
        <f t="shared" si="5"/>
        <v>0</v>
      </c>
      <c r="M58" s="11">
        <v>10669500</v>
      </c>
      <c r="N58" s="24">
        <v>10669500</v>
      </c>
      <c r="O58" s="32">
        <f t="shared" si="6"/>
        <v>0</v>
      </c>
      <c r="P58" s="28">
        <v>10669500</v>
      </c>
    </row>
    <row r="59" spans="1:16" ht="46.8" hidden="1" x14ac:dyDescent="0.25">
      <c r="A59" s="9" t="s">
        <v>30</v>
      </c>
      <c r="B59" s="3" t="s">
        <v>23</v>
      </c>
      <c r="C59" s="3" t="s">
        <v>25</v>
      </c>
      <c r="D59" s="3" t="s">
        <v>35</v>
      </c>
      <c r="E59" s="3" t="s">
        <v>27</v>
      </c>
      <c r="F59" s="3" t="s">
        <v>55</v>
      </c>
      <c r="G59" s="3" t="s">
        <v>31</v>
      </c>
      <c r="H59" s="11">
        <f>H60</f>
        <v>2360950</v>
      </c>
      <c r="I59" s="21">
        <f t="shared" si="3"/>
        <v>0</v>
      </c>
      <c r="J59" s="11">
        <f>J60</f>
        <v>2360950</v>
      </c>
      <c r="K59" s="11">
        <f t="shared" ref="K59:P59" si="45">K60</f>
        <v>1510300</v>
      </c>
      <c r="L59" s="21">
        <f t="shared" si="5"/>
        <v>0</v>
      </c>
      <c r="M59" s="11">
        <f t="shared" si="45"/>
        <v>1510300</v>
      </c>
      <c r="N59" s="24">
        <f t="shared" si="45"/>
        <v>510300</v>
      </c>
      <c r="O59" s="32">
        <f t="shared" si="6"/>
        <v>0</v>
      </c>
      <c r="P59" s="28">
        <f t="shared" si="45"/>
        <v>510300</v>
      </c>
    </row>
    <row r="60" spans="1:16" ht="46.8" hidden="1" x14ac:dyDescent="0.25">
      <c r="A60" s="9" t="s">
        <v>32</v>
      </c>
      <c r="B60" s="3" t="s">
        <v>23</v>
      </c>
      <c r="C60" s="3" t="s">
        <v>25</v>
      </c>
      <c r="D60" s="3" t="s">
        <v>35</v>
      </c>
      <c r="E60" s="3" t="s">
        <v>27</v>
      </c>
      <c r="F60" s="3" t="s">
        <v>55</v>
      </c>
      <c r="G60" s="3" t="s">
        <v>33</v>
      </c>
      <c r="H60" s="11">
        <v>2360950</v>
      </c>
      <c r="I60" s="21">
        <f t="shared" si="3"/>
        <v>0</v>
      </c>
      <c r="J60" s="11">
        <v>2360950</v>
      </c>
      <c r="K60" s="11">
        <v>1510300</v>
      </c>
      <c r="L60" s="21">
        <f t="shared" si="5"/>
        <v>0</v>
      </c>
      <c r="M60" s="11">
        <v>1510300</v>
      </c>
      <c r="N60" s="24">
        <v>510300</v>
      </c>
      <c r="O60" s="32">
        <f t="shared" si="6"/>
        <v>0</v>
      </c>
      <c r="P60" s="28">
        <v>510300</v>
      </c>
    </row>
    <row r="61" spans="1:16" ht="15.6" hidden="1" x14ac:dyDescent="0.25">
      <c r="A61" s="9" t="s">
        <v>58</v>
      </c>
      <c r="B61" s="3" t="s">
        <v>23</v>
      </c>
      <c r="C61" s="3" t="s">
        <v>25</v>
      </c>
      <c r="D61" s="3" t="s">
        <v>35</v>
      </c>
      <c r="E61" s="3" t="s">
        <v>27</v>
      </c>
      <c r="F61" s="3" t="s">
        <v>55</v>
      </c>
      <c r="G61" s="3" t="s">
        <v>59</v>
      </c>
      <c r="H61" s="11">
        <f>H62</f>
        <v>40950</v>
      </c>
      <c r="I61" s="21">
        <f t="shared" si="3"/>
        <v>0</v>
      </c>
      <c r="J61" s="11">
        <f>J62</f>
        <v>40950</v>
      </c>
      <c r="K61" s="11">
        <f t="shared" ref="K61:P61" si="46">K62</f>
        <v>40950</v>
      </c>
      <c r="L61" s="21">
        <f t="shared" si="5"/>
        <v>0</v>
      </c>
      <c r="M61" s="11">
        <f t="shared" si="46"/>
        <v>40950</v>
      </c>
      <c r="N61" s="24">
        <f t="shared" si="46"/>
        <v>40950</v>
      </c>
      <c r="O61" s="32">
        <f t="shared" si="6"/>
        <v>0</v>
      </c>
      <c r="P61" s="28">
        <f t="shared" si="46"/>
        <v>40950</v>
      </c>
    </row>
    <row r="62" spans="1:16" ht="15.6" hidden="1" x14ac:dyDescent="0.25">
      <c r="A62" s="9" t="s">
        <v>60</v>
      </c>
      <c r="B62" s="3" t="s">
        <v>23</v>
      </c>
      <c r="C62" s="3" t="s">
        <v>25</v>
      </c>
      <c r="D62" s="3" t="s">
        <v>35</v>
      </c>
      <c r="E62" s="3" t="s">
        <v>27</v>
      </c>
      <c r="F62" s="3" t="s">
        <v>55</v>
      </c>
      <c r="G62" s="3" t="s">
        <v>61</v>
      </c>
      <c r="H62" s="11">
        <v>40950</v>
      </c>
      <c r="I62" s="21">
        <f t="shared" si="3"/>
        <v>0</v>
      </c>
      <c r="J62" s="11">
        <v>40950</v>
      </c>
      <c r="K62" s="11">
        <v>40950</v>
      </c>
      <c r="L62" s="21">
        <f t="shared" si="5"/>
        <v>0</v>
      </c>
      <c r="M62" s="11">
        <v>40950</v>
      </c>
      <c r="N62" s="24">
        <v>40950</v>
      </c>
      <c r="O62" s="32">
        <f t="shared" si="6"/>
        <v>0</v>
      </c>
      <c r="P62" s="28">
        <v>40950</v>
      </c>
    </row>
    <row r="63" spans="1:16" ht="46.8" hidden="1" x14ac:dyDescent="0.25">
      <c r="A63" s="9" t="s">
        <v>62</v>
      </c>
      <c r="B63" s="3" t="s">
        <v>23</v>
      </c>
      <c r="C63" s="3" t="s">
        <v>25</v>
      </c>
      <c r="D63" s="3" t="s">
        <v>35</v>
      </c>
      <c r="E63" s="3" t="s">
        <v>27</v>
      </c>
      <c r="F63" s="3" t="s">
        <v>63</v>
      </c>
      <c r="G63" s="10" t="s">
        <v>0</v>
      </c>
      <c r="H63" s="11">
        <f>H64</f>
        <v>195000</v>
      </c>
      <c r="I63" s="21">
        <f t="shared" si="3"/>
        <v>0</v>
      </c>
      <c r="J63" s="11">
        <f>J64</f>
        <v>195000</v>
      </c>
      <c r="K63" s="11">
        <f t="shared" ref="K63:P63" si="47">K64</f>
        <v>195000</v>
      </c>
      <c r="L63" s="21">
        <f t="shared" si="5"/>
        <v>0</v>
      </c>
      <c r="M63" s="11">
        <f t="shared" si="47"/>
        <v>195000</v>
      </c>
      <c r="N63" s="24">
        <f t="shared" si="47"/>
        <v>195000</v>
      </c>
      <c r="O63" s="32">
        <f t="shared" si="6"/>
        <v>0</v>
      </c>
      <c r="P63" s="28">
        <f t="shared" si="47"/>
        <v>195000</v>
      </c>
    </row>
    <row r="64" spans="1:16" ht="46.8" hidden="1" x14ac:dyDescent="0.25">
      <c r="A64" s="9" t="s">
        <v>30</v>
      </c>
      <c r="B64" s="3" t="s">
        <v>23</v>
      </c>
      <c r="C64" s="3" t="s">
        <v>25</v>
      </c>
      <c r="D64" s="3" t="s">
        <v>35</v>
      </c>
      <c r="E64" s="3" t="s">
        <v>27</v>
      </c>
      <c r="F64" s="3" t="s">
        <v>63</v>
      </c>
      <c r="G64" s="3" t="s">
        <v>31</v>
      </c>
      <c r="H64" s="11">
        <f>H65</f>
        <v>195000</v>
      </c>
      <c r="I64" s="21">
        <f t="shared" si="3"/>
        <v>0</v>
      </c>
      <c r="J64" s="11">
        <f>J65</f>
        <v>195000</v>
      </c>
      <c r="K64" s="11">
        <f t="shared" ref="K64:P64" si="48">K65</f>
        <v>195000</v>
      </c>
      <c r="L64" s="21">
        <f t="shared" si="5"/>
        <v>0</v>
      </c>
      <c r="M64" s="11">
        <f t="shared" si="48"/>
        <v>195000</v>
      </c>
      <c r="N64" s="24">
        <f t="shared" si="48"/>
        <v>195000</v>
      </c>
      <c r="O64" s="32">
        <f t="shared" si="6"/>
        <v>0</v>
      </c>
      <c r="P64" s="28">
        <f t="shared" si="48"/>
        <v>195000</v>
      </c>
    </row>
    <row r="65" spans="1:16" ht="46.8" hidden="1" x14ac:dyDescent="0.25">
      <c r="A65" s="9" t="s">
        <v>32</v>
      </c>
      <c r="B65" s="3" t="s">
        <v>23</v>
      </c>
      <c r="C65" s="3" t="s">
        <v>25</v>
      </c>
      <c r="D65" s="3" t="s">
        <v>35</v>
      </c>
      <c r="E65" s="3" t="s">
        <v>27</v>
      </c>
      <c r="F65" s="3" t="s">
        <v>63</v>
      </c>
      <c r="G65" s="3" t="s">
        <v>33</v>
      </c>
      <c r="H65" s="11">
        <v>195000</v>
      </c>
      <c r="I65" s="21">
        <f t="shared" si="3"/>
        <v>0</v>
      </c>
      <c r="J65" s="11">
        <v>195000</v>
      </c>
      <c r="K65" s="11">
        <v>195000</v>
      </c>
      <c r="L65" s="21">
        <f t="shared" si="5"/>
        <v>0</v>
      </c>
      <c r="M65" s="11">
        <v>195000</v>
      </c>
      <c r="N65" s="24">
        <v>195000</v>
      </c>
      <c r="O65" s="32">
        <f t="shared" si="6"/>
        <v>0</v>
      </c>
      <c r="P65" s="28">
        <v>195000</v>
      </c>
    </row>
    <row r="66" spans="1:16" ht="78" hidden="1" x14ac:dyDescent="0.25">
      <c r="A66" s="9" t="s">
        <v>64</v>
      </c>
      <c r="B66" s="3" t="s">
        <v>23</v>
      </c>
      <c r="C66" s="3" t="s">
        <v>25</v>
      </c>
      <c r="D66" s="3" t="s">
        <v>35</v>
      </c>
      <c r="E66" s="3" t="s">
        <v>27</v>
      </c>
      <c r="F66" s="3" t="s">
        <v>65</v>
      </c>
      <c r="G66" s="10" t="s">
        <v>0</v>
      </c>
      <c r="H66" s="11">
        <f>H67</f>
        <v>0</v>
      </c>
      <c r="I66" s="21">
        <f t="shared" si="3"/>
        <v>0</v>
      </c>
      <c r="J66" s="11">
        <f>J67</f>
        <v>0</v>
      </c>
      <c r="K66" s="11">
        <f t="shared" ref="K66:P66" si="49">K67</f>
        <v>0</v>
      </c>
      <c r="L66" s="21">
        <f t="shared" si="5"/>
        <v>0</v>
      </c>
      <c r="M66" s="11">
        <f t="shared" si="49"/>
        <v>0</v>
      </c>
      <c r="N66" s="24">
        <f t="shared" si="49"/>
        <v>0</v>
      </c>
      <c r="O66" s="32">
        <f t="shared" si="6"/>
        <v>0</v>
      </c>
      <c r="P66" s="28">
        <f t="shared" si="49"/>
        <v>0</v>
      </c>
    </row>
    <row r="67" spans="1:16" ht="46.8" hidden="1" x14ac:dyDescent="0.25">
      <c r="A67" s="9" t="s">
        <v>30</v>
      </c>
      <c r="B67" s="3" t="s">
        <v>23</v>
      </c>
      <c r="C67" s="3" t="s">
        <v>25</v>
      </c>
      <c r="D67" s="3" t="s">
        <v>35</v>
      </c>
      <c r="E67" s="3" t="s">
        <v>27</v>
      </c>
      <c r="F67" s="3" t="s">
        <v>65</v>
      </c>
      <c r="G67" s="3" t="s">
        <v>31</v>
      </c>
      <c r="H67" s="11">
        <f>H68</f>
        <v>0</v>
      </c>
      <c r="I67" s="21">
        <f t="shared" si="3"/>
        <v>0</v>
      </c>
      <c r="J67" s="11">
        <f>J68</f>
        <v>0</v>
      </c>
      <c r="K67" s="11">
        <f t="shared" ref="K67:P67" si="50">K68</f>
        <v>0</v>
      </c>
      <c r="L67" s="21">
        <f t="shared" si="5"/>
        <v>0</v>
      </c>
      <c r="M67" s="11">
        <f t="shared" si="50"/>
        <v>0</v>
      </c>
      <c r="N67" s="24">
        <f t="shared" si="50"/>
        <v>0</v>
      </c>
      <c r="O67" s="32">
        <f t="shared" si="6"/>
        <v>0</v>
      </c>
      <c r="P67" s="28">
        <f t="shared" si="50"/>
        <v>0</v>
      </c>
    </row>
    <row r="68" spans="1:16" ht="46.8" hidden="1" x14ac:dyDescent="0.25">
      <c r="A68" s="9" t="s">
        <v>32</v>
      </c>
      <c r="B68" s="3" t="s">
        <v>23</v>
      </c>
      <c r="C68" s="3" t="s">
        <v>25</v>
      </c>
      <c r="D68" s="3" t="s">
        <v>35</v>
      </c>
      <c r="E68" s="3" t="s">
        <v>27</v>
      </c>
      <c r="F68" s="3" t="s">
        <v>65</v>
      </c>
      <c r="G68" s="3" t="s">
        <v>33</v>
      </c>
      <c r="H68" s="11">
        <v>0</v>
      </c>
      <c r="I68" s="21">
        <f t="shared" si="3"/>
        <v>0</v>
      </c>
      <c r="J68" s="11">
        <v>0</v>
      </c>
      <c r="K68" s="11">
        <v>0</v>
      </c>
      <c r="L68" s="21">
        <f t="shared" si="5"/>
        <v>0</v>
      </c>
      <c r="M68" s="11">
        <v>0</v>
      </c>
      <c r="N68" s="24">
        <v>0</v>
      </c>
      <c r="O68" s="32">
        <f t="shared" si="6"/>
        <v>0</v>
      </c>
      <c r="P68" s="28">
        <v>0</v>
      </c>
    </row>
    <row r="69" spans="1:16" ht="31.2" hidden="1" x14ac:dyDescent="0.25">
      <c r="A69" s="9" t="s">
        <v>66</v>
      </c>
      <c r="B69" s="3" t="s">
        <v>23</v>
      </c>
      <c r="C69" s="3" t="s">
        <v>25</v>
      </c>
      <c r="D69" s="3" t="s">
        <v>35</v>
      </c>
      <c r="E69" s="3" t="s">
        <v>27</v>
      </c>
      <c r="F69" s="3" t="s">
        <v>67</v>
      </c>
      <c r="G69" s="10" t="s">
        <v>0</v>
      </c>
      <c r="H69" s="11">
        <f>H70</f>
        <v>78000</v>
      </c>
      <c r="I69" s="21">
        <f t="shared" si="3"/>
        <v>0</v>
      </c>
      <c r="J69" s="11">
        <f>J70</f>
        <v>78000</v>
      </c>
      <c r="K69" s="11">
        <f t="shared" ref="K69:P69" si="51">K70</f>
        <v>78000</v>
      </c>
      <c r="L69" s="21">
        <f t="shared" si="5"/>
        <v>0</v>
      </c>
      <c r="M69" s="11">
        <f t="shared" si="51"/>
        <v>78000</v>
      </c>
      <c r="N69" s="24">
        <f t="shared" si="51"/>
        <v>78000</v>
      </c>
      <c r="O69" s="32">
        <f t="shared" si="6"/>
        <v>0</v>
      </c>
      <c r="P69" s="28">
        <f t="shared" si="51"/>
        <v>78000</v>
      </c>
    </row>
    <row r="70" spans="1:16" ht="15.6" hidden="1" x14ac:dyDescent="0.25">
      <c r="A70" s="9" t="s">
        <v>58</v>
      </c>
      <c r="B70" s="3" t="s">
        <v>23</v>
      </c>
      <c r="C70" s="3" t="s">
        <v>25</v>
      </c>
      <c r="D70" s="3" t="s">
        <v>35</v>
      </c>
      <c r="E70" s="3" t="s">
        <v>27</v>
      </c>
      <c r="F70" s="3" t="s">
        <v>67</v>
      </c>
      <c r="G70" s="3" t="s">
        <v>59</v>
      </c>
      <c r="H70" s="11">
        <f>H71</f>
        <v>78000</v>
      </c>
      <c r="I70" s="21">
        <f t="shared" si="3"/>
        <v>0</v>
      </c>
      <c r="J70" s="11">
        <f>J71</f>
        <v>78000</v>
      </c>
      <c r="K70" s="11">
        <f t="shared" ref="K70:P70" si="52">K71</f>
        <v>78000</v>
      </c>
      <c r="L70" s="21">
        <f t="shared" si="5"/>
        <v>0</v>
      </c>
      <c r="M70" s="11">
        <f t="shared" si="52"/>
        <v>78000</v>
      </c>
      <c r="N70" s="24">
        <f t="shared" si="52"/>
        <v>78000</v>
      </c>
      <c r="O70" s="32">
        <f t="shared" si="6"/>
        <v>0</v>
      </c>
      <c r="P70" s="28">
        <f t="shared" si="52"/>
        <v>78000</v>
      </c>
    </row>
    <row r="71" spans="1:16" ht="15.6" hidden="1" x14ac:dyDescent="0.25">
      <c r="A71" s="9" t="s">
        <v>60</v>
      </c>
      <c r="B71" s="3" t="s">
        <v>23</v>
      </c>
      <c r="C71" s="3" t="s">
        <v>25</v>
      </c>
      <c r="D71" s="3" t="s">
        <v>35</v>
      </c>
      <c r="E71" s="3" t="s">
        <v>27</v>
      </c>
      <c r="F71" s="3" t="s">
        <v>67</v>
      </c>
      <c r="G71" s="3" t="s">
        <v>61</v>
      </c>
      <c r="H71" s="11">
        <v>78000</v>
      </c>
      <c r="I71" s="21">
        <f t="shared" si="3"/>
        <v>0</v>
      </c>
      <c r="J71" s="11">
        <v>78000</v>
      </c>
      <c r="K71" s="11">
        <v>78000</v>
      </c>
      <c r="L71" s="21">
        <f t="shared" si="5"/>
        <v>0</v>
      </c>
      <c r="M71" s="11">
        <v>78000</v>
      </c>
      <c r="N71" s="24">
        <v>78000</v>
      </c>
      <c r="O71" s="32">
        <f t="shared" si="6"/>
        <v>0</v>
      </c>
      <c r="P71" s="28">
        <v>78000</v>
      </c>
    </row>
    <row r="72" spans="1:16" ht="46.8" hidden="1" x14ac:dyDescent="0.25">
      <c r="A72" s="9" t="s">
        <v>68</v>
      </c>
      <c r="B72" s="3" t="s">
        <v>23</v>
      </c>
      <c r="C72" s="3" t="s">
        <v>25</v>
      </c>
      <c r="D72" s="3" t="s">
        <v>35</v>
      </c>
      <c r="E72" s="3" t="s">
        <v>27</v>
      </c>
      <c r="F72" s="3" t="s">
        <v>69</v>
      </c>
      <c r="G72" s="10" t="s">
        <v>0</v>
      </c>
      <c r="H72" s="11">
        <f>H73</f>
        <v>195000</v>
      </c>
      <c r="I72" s="21">
        <f t="shared" si="3"/>
        <v>0</v>
      </c>
      <c r="J72" s="11">
        <f>J73</f>
        <v>195000</v>
      </c>
      <c r="K72" s="11">
        <v>0</v>
      </c>
      <c r="L72" s="21">
        <f t="shared" si="5"/>
        <v>0</v>
      </c>
      <c r="M72" s="11">
        <v>0</v>
      </c>
      <c r="N72" s="24">
        <v>0</v>
      </c>
      <c r="O72" s="32">
        <f t="shared" si="6"/>
        <v>0</v>
      </c>
      <c r="P72" s="28">
        <v>0</v>
      </c>
    </row>
    <row r="73" spans="1:16" ht="46.8" hidden="1" x14ac:dyDescent="0.25">
      <c r="A73" s="9" t="s">
        <v>30</v>
      </c>
      <c r="B73" s="3" t="s">
        <v>23</v>
      </c>
      <c r="C73" s="3" t="s">
        <v>25</v>
      </c>
      <c r="D73" s="3" t="s">
        <v>35</v>
      </c>
      <c r="E73" s="3" t="s">
        <v>27</v>
      </c>
      <c r="F73" s="3" t="s">
        <v>69</v>
      </c>
      <c r="G73" s="3" t="s">
        <v>31</v>
      </c>
      <c r="H73" s="11">
        <f>H74</f>
        <v>195000</v>
      </c>
      <c r="I73" s="21">
        <f t="shared" si="3"/>
        <v>0</v>
      </c>
      <c r="J73" s="11">
        <f>J74</f>
        <v>195000</v>
      </c>
      <c r="K73" s="11">
        <v>0</v>
      </c>
      <c r="L73" s="21">
        <f t="shared" si="5"/>
        <v>0</v>
      </c>
      <c r="M73" s="11">
        <v>0</v>
      </c>
      <c r="N73" s="24">
        <v>0</v>
      </c>
      <c r="O73" s="32">
        <f t="shared" si="6"/>
        <v>0</v>
      </c>
      <c r="P73" s="28">
        <v>0</v>
      </c>
    </row>
    <row r="74" spans="1:16" ht="46.8" hidden="1" x14ac:dyDescent="0.25">
      <c r="A74" s="9" t="s">
        <v>32</v>
      </c>
      <c r="B74" s="3" t="s">
        <v>23</v>
      </c>
      <c r="C74" s="3" t="s">
        <v>25</v>
      </c>
      <c r="D74" s="3" t="s">
        <v>35</v>
      </c>
      <c r="E74" s="3" t="s">
        <v>27</v>
      </c>
      <c r="F74" s="3" t="s">
        <v>69</v>
      </c>
      <c r="G74" s="3" t="s">
        <v>33</v>
      </c>
      <c r="H74" s="11">
        <v>195000</v>
      </c>
      <c r="I74" s="21">
        <f t="shared" si="3"/>
        <v>0</v>
      </c>
      <c r="J74" s="11">
        <v>195000</v>
      </c>
      <c r="K74" s="11">
        <v>0</v>
      </c>
      <c r="L74" s="21">
        <f t="shared" si="5"/>
        <v>0</v>
      </c>
      <c r="M74" s="11">
        <v>0</v>
      </c>
      <c r="N74" s="24">
        <v>0</v>
      </c>
      <c r="O74" s="32">
        <f t="shared" si="6"/>
        <v>0</v>
      </c>
      <c r="P74" s="28">
        <v>0</v>
      </c>
    </row>
    <row r="75" spans="1:16" ht="140.4" hidden="1" x14ac:dyDescent="0.25">
      <c r="A75" s="9" t="s">
        <v>70</v>
      </c>
      <c r="B75" s="3" t="s">
        <v>23</v>
      </c>
      <c r="C75" s="3" t="s">
        <v>25</v>
      </c>
      <c r="D75" s="3" t="s">
        <v>35</v>
      </c>
      <c r="E75" s="3" t="s">
        <v>27</v>
      </c>
      <c r="F75" s="3" t="s">
        <v>71</v>
      </c>
      <c r="G75" s="10" t="s">
        <v>0</v>
      </c>
      <c r="H75" s="11">
        <f>H76</f>
        <v>411900</v>
      </c>
      <c r="I75" s="21">
        <f t="shared" si="3"/>
        <v>0</v>
      </c>
      <c r="J75" s="11">
        <f>J76</f>
        <v>411900</v>
      </c>
      <c r="K75" s="11">
        <f t="shared" ref="K75:P75" si="53">K76</f>
        <v>411900</v>
      </c>
      <c r="L75" s="21">
        <f t="shared" si="5"/>
        <v>0</v>
      </c>
      <c r="M75" s="11">
        <f t="shared" si="53"/>
        <v>411900</v>
      </c>
      <c r="N75" s="24">
        <f t="shared" si="53"/>
        <v>411900</v>
      </c>
      <c r="O75" s="32">
        <f t="shared" si="6"/>
        <v>0</v>
      </c>
      <c r="P75" s="28">
        <f t="shared" si="53"/>
        <v>411900</v>
      </c>
    </row>
    <row r="76" spans="1:16" ht="15.6" hidden="1" x14ac:dyDescent="0.25">
      <c r="A76" s="9" t="s">
        <v>72</v>
      </c>
      <c r="B76" s="3" t="s">
        <v>23</v>
      </c>
      <c r="C76" s="3" t="s">
        <v>25</v>
      </c>
      <c r="D76" s="3" t="s">
        <v>35</v>
      </c>
      <c r="E76" s="3" t="s">
        <v>27</v>
      </c>
      <c r="F76" s="3" t="s">
        <v>71</v>
      </c>
      <c r="G76" s="3" t="s">
        <v>73</v>
      </c>
      <c r="H76" s="11">
        <f>H77</f>
        <v>411900</v>
      </c>
      <c r="I76" s="21">
        <f t="shared" si="3"/>
        <v>0</v>
      </c>
      <c r="J76" s="11">
        <f>J77</f>
        <v>411900</v>
      </c>
      <c r="K76" s="11">
        <f t="shared" ref="K76:P76" si="54">K77</f>
        <v>411900</v>
      </c>
      <c r="L76" s="21">
        <f t="shared" si="5"/>
        <v>0</v>
      </c>
      <c r="M76" s="11">
        <f t="shared" si="54"/>
        <v>411900</v>
      </c>
      <c r="N76" s="24">
        <f t="shared" si="54"/>
        <v>411900</v>
      </c>
      <c r="O76" s="32">
        <f t="shared" si="6"/>
        <v>0</v>
      </c>
      <c r="P76" s="28">
        <f t="shared" si="54"/>
        <v>411900</v>
      </c>
    </row>
    <row r="77" spans="1:16" ht="15.6" hidden="1" x14ac:dyDescent="0.25">
      <c r="A77" s="9" t="s">
        <v>74</v>
      </c>
      <c r="B77" s="3" t="s">
        <v>23</v>
      </c>
      <c r="C77" s="3" t="s">
        <v>25</v>
      </c>
      <c r="D77" s="3" t="s">
        <v>35</v>
      </c>
      <c r="E77" s="3" t="s">
        <v>27</v>
      </c>
      <c r="F77" s="3" t="s">
        <v>71</v>
      </c>
      <c r="G77" s="3" t="s">
        <v>75</v>
      </c>
      <c r="H77" s="11">
        <v>411900</v>
      </c>
      <c r="I77" s="21">
        <f t="shared" si="3"/>
        <v>0</v>
      </c>
      <c r="J77" s="11">
        <v>411900</v>
      </c>
      <c r="K77" s="11">
        <v>411900</v>
      </c>
      <c r="L77" s="21">
        <f t="shared" si="5"/>
        <v>0</v>
      </c>
      <c r="M77" s="11">
        <v>411900</v>
      </c>
      <c r="N77" s="24">
        <v>411900</v>
      </c>
      <c r="O77" s="32">
        <f t="shared" si="6"/>
        <v>0</v>
      </c>
      <c r="P77" s="28">
        <v>411900</v>
      </c>
    </row>
    <row r="78" spans="1:16" ht="156" hidden="1" x14ac:dyDescent="0.25">
      <c r="A78" s="9" t="s">
        <v>76</v>
      </c>
      <c r="B78" s="3" t="s">
        <v>23</v>
      </c>
      <c r="C78" s="3" t="s">
        <v>25</v>
      </c>
      <c r="D78" s="3" t="s">
        <v>35</v>
      </c>
      <c r="E78" s="3" t="s">
        <v>27</v>
      </c>
      <c r="F78" s="3" t="s">
        <v>77</v>
      </c>
      <c r="G78" s="10" t="s">
        <v>0</v>
      </c>
      <c r="H78" s="11">
        <f>H79</f>
        <v>300640</v>
      </c>
      <c r="I78" s="21">
        <f t="shared" si="3"/>
        <v>0</v>
      </c>
      <c r="J78" s="11">
        <f>J79</f>
        <v>300640</v>
      </c>
      <c r="K78" s="11">
        <f t="shared" ref="K78:P78" si="55">K79</f>
        <v>300640</v>
      </c>
      <c r="L78" s="21">
        <f t="shared" si="5"/>
        <v>0</v>
      </c>
      <c r="M78" s="11">
        <f t="shared" si="55"/>
        <v>300640</v>
      </c>
      <c r="N78" s="24">
        <f t="shared" si="55"/>
        <v>300640</v>
      </c>
      <c r="O78" s="32">
        <f t="shared" si="6"/>
        <v>0</v>
      </c>
      <c r="P78" s="28">
        <f t="shared" si="55"/>
        <v>300640</v>
      </c>
    </row>
    <row r="79" spans="1:16" ht="15.6" hidden="1" x14ac:dyDescent="0.25">
      <c r="A79" s="9" t="s">
        <v>72</v>
      </c>
      <c r="B79" s="3" t="s">
        <v>23</v>
      </c>
      <c r="C79" s="3" t="s">
        <v>25</v>
      </c>
      <c r="D79" s="3" t="s">
        <v>35</v>
      </c>
      <c r="E79" s="3" t="s">
        <v>27</v>
      </c>
      <c r="F79" s="3" t="s">
        <v>77</v>
      </c>
      <c r="G79" s="3" t="s">
        <v>73</v>
      </c>
      <c r="H79" s="11">
        <f>H80</f>
        <v>300640</v>
      </c>
      <c r="I79" s="21">
        <f t="shared" si="3"/>
        <v>0</v>
      </c>
      <c r="J79" s="11">
        <f>J80</f>
        <v>300640</v>
      </c>
      <c r="K79" s="11">
        <f t="shared" ref="K79:P79" si="56">K80</f>
        <v>300640</v>
      </c>
      <c r="L79" s="21">
        <f t="shared" si="5"/>
        <v>0</v>
      </c>
      <c r="M79" s="11">
        <f t="shared" si="56"/>
        <v>300640</v>
      </c>
      <c r="N79" s="24">
        <f t="shared" si="56"/>
        <v>300640</v>
      </c>
      <c r="O79" s="32">
        <f t="shared" si="6"/>
        <v>0</v>
      </c>
      <c r="P79" s="28">
        <f t="shared" si="56"/>
        <v>300640</v>
      </c>
    </row>
    <row r="80" spans="1:16" ht="15.6" hidden="1" x14ac:dyDescent="0.25">
      <c r="A80" s="9" t="s">
        <v>74</v>
      </c>
      <c r="B80" s="3" t="s">
        <v>23</v>
      </c>
      <c r="C80" s="3" t="s">
        <v>25</v>
      </c>
      <c r="D80" s="3" t="s">
        <v>35</v>
      </c>
      <c r="E80" s="3" t="s">
        <v>27</v>
      </c>
      <c r="F80" s="3" t="s">
        <v>77</v>
      </c>
      <c r="G80" s="3" t="s">
        <v>75</v>
      </c>
      <c r="H80" s="11">
        <v>300640</v>
      </c>
      <c r="I80" s="21">
        <f t="shared" si="3"/>
        <v>0</v>
      </c>
      <c r="J80" s="11">
        <v>300640</v>
      </c>
      <c r="K80" s="11">
        <v>300640</v>
      </c>
      <c r="L80" s="21">
        <f t="shared" si="5"/>
        <v>0</v>
      </c>
      <c r="M80" s="11">
        <v>300640</v>
      </c>
      <c r="N80" s="24">
        <v>300640</v>
      </c>
      <c r="O80" s="32">
        <f t="shared" si="6"/>
        <v>0</v>
      </c>
      <c r="P80" s="28">
        <v>300640</v>
      </c>
    </row>
    <row r="81" spans="1:16" ht="109.2" hidden="1" x14ac:dyDescent="0.25">
      <c r="A81" s="9" t="s">
        <v>78</v>
      </c>
      <c r="B81" s="3" t="s">
        <v>23</v>
      </c>
      <c r="C81" s="3" t="s">
        <v>25</v>
      </c>
      <c r="D81" s="3" t="s">
        <v>35</v>
      </c>
      <c r="E81" s="3" t="s">
        <v>27</v>
      </c>
      <c r="F81" s="3" t="s">
        <v>79</v>
      </c>
      <c r="G81" s="10" t="s">
        <v>0</v>
      </c>
      <c r="H81" s="11">
        <f>H82</f>
        <v>7000</v>
      </c>
      <c r="I81" s="21">
        <f t="shared" si="3"/>
        <v>0</v>
      </c>
      <c r="J81" s="11">
        <f>J82</f>
        <v>7000</v>
      </c>
      <c r="K81" s="11">
        <f t="shared" ref="K81:P81" si="57">K82</f>
        <v>7000</v>
      </c>
      <c r="L81" s="21">
        <f t="shared" si="5"/>
        <v>0</v>
      </c>
      <c r="M81" s="11">
        <f t="shared" si="57"/>
        <v>7000</v>
      </c>
      <c r="N81" s="24">
        <f t="shared" si="57"/>
        <v>7000</v>
      </c>
      <c r="O81" s="32">
        <f t="shared" si="6"/>
        <v>0</v>
      </c>
      <c r="P81" s="28">
        <f t="shared" si="57"/>
        <v>7000</v>
      </c>
    </row>
    <row r="82" spans="1:16" ht="46.8" hidden="1" x14ac:dyDescent="0.25">
      <c r="A82" s="9" t="s">
        <v>30</v>
      </c>
      <c r="B82" s="3" t="s">
        <v>23</v>
      </c>
      <c r="C82" s="3" t="s">
        <v>25</v>
      </c>
      <c r="D82" s="3" t="s">
        <v>35</v>
      </c>
      <c r="E82" s="3" t="s">
        <v>27</v>
      </c>
      <c r="F82" s="3" t="s">
        <v>79</v>
      </c>
      <c r="G82" s="3" t="s">
        <v>31</v>
      </c>
      <c r="H82" s="11">
        <f>H83</f>
        <v>7000</v>
      </c>
      <c r="I82" s="21">
        <f t="shared" si="3"/>
        <v>0</v>
      </c>
      <c r="J82" s="11">
        <f>J83</f>
        <v>7000</v>
      </c>
      <c r="K82" s="11">
        <f t="shared" ref="K82:P82" si="58">K83</f>
        <v>7000</v>
      </c>
      <c r="L82" s="21">
        <f t="shared" si="5"/>
        <v>0</v>
      </c>
      <c r="M82" s="11">
        <f t="shared" si="58"/>
        <v>7000</v>
      </c>
      <c r="N82" s="24">
        <f t="shared" si="58"/>
        <v>7000</v>
      </c>
      <c r="O82" s="32">
        <f t="shared" si="6"/>
        <v>0</v>
      </c>
      <c r="P82" s="28">
        <f t="shared" si="58"/>
        <v>7000</v>
      </c>
    </row>
    <row r="83" spans="1:16" ht="46.8" hidden="1" x14ac:dyDescent="0.25">
      <c r="A83" s="9" t="s">
        <v>32</v>
      </c>
      <c r="B83" s="3" t="s">
        <v>23</v>
      </c>
      <c r="C83" s="3" t="s">
        <v>25</v>
      </c>
      <c r="D83" s="3" t="s">
        <v>35</v>
      </c>
      <c r="E83" s="3" t="s">
        <v>27</v>
      </c>
      <c r="F83" s="3" t="s">
        <v>79</v>
      </c>
      <c r="G83" s="3" t="s">
        <v>33</v>
      </c>
      <c r="H83" s="11">
        <v>7000</v>
      </c>
      <c r="I83" s="21">
        <f t="shared" si="3"/>
        <v>0</v>
      </c>
      <c r="J83" s="11">
        <v>7000</v>
      </c>
      <c r="K83" s="11">
        <v>7000</v>
      </c>
      <c r="L83" s="21">
        <f t="shared" si="5"/>
        <v>0</v>
      </c>
      <c r="M83" s="11">
        <v>7000</v>
      </c>
      <c r="N83" s="24">
        <v>7000</v>
      </c>
      <c r="O83" s="32">
        <f t="shared" si="6"/>
        <v>0</v>
      </c>
      <c r="P83" s="28">
        <v>7000</v>
      </c>
    </row>
    <row r="84" spans="1:16" ht="109.2" hidden="1" x14ac:dyDescent="0.25">
      <c r="A84" s="9" t="s">
        <v>80</v>
      </c>
      <c r="B84" s="3" t="s">
        <v>23</v>
      </c>
      <c r="C84" s="3" t="s">
        <v>25</v>
      </c>
      <c r="D84" s="3" t="s">
        <v>35</v>
      </c>
      <c r="E84" s="3" t="s">
        <v>27</v>
      </c>
      <c r="F84" s="3" t="s">
        <v>81</v>
      </c>
      <c r="G84" s="10" t="s">
        <v>0</v>
      </c>
      <c r="H84" s="11">
        <f>H85</f>
        <v>300640</v>
      </c>
      <c r="I84" s="21">
        <f t="shared" ref="I84:I150" si="59">J84-H84</f>
        <v>0</v>
      </c>
      <c r="J84" s="11">
        <f>J85</f>
        <v>300640</v>
      </c>
      <c r="K84" s="11">
        <f t="shared" ref="K84:P84" si="60">K85</f>
        <v>0</v>
      </c>
      <c r="L84" s="21">
        <f t="shared" ref="L84:L150" si="61">M84-K84</f>
        <v>0</v>
      </c>
      <c r="M84" s="11">
        <f t="shared" si="60"/>
        <v>0</v>
      </c>
      <c r="N84" s="24">
        <f t="shared" si="60"/>
        <v>0</v>
      </c>
      <c r="O84" s="32">
        <f t="shared" ref="O84:O150" si="62">P84-N84</f>
        <v>0</v>
      </c>
      <c r="P84" s="28">
        <f t="shared" si="60"/>
        <v>0</v>
      </c>
    </row>
    <row r="85" spans="1:16" ht="46.8" hidden="1" x14ac:dyDescent="0.25">
      <c r="A85" s="9" t="s">
        <v>30</v>
      </c>
      <c r="B85" s="3" t="s">
        <v>23</v>
      </c>
      <c r="C85" s="3" t="s">
        <v>25</v>
      </c>
      <c r="D85" s="3" t="s">
        <v>35</v>
      </c>
      <c r="E85" s="3" t="s">
        <v>27</v>
      </c>
      <c r="F85" s="3" t="s">
        <v>81</v>
      </c>
      <c r="G85" s="3" t="s">
        <v>31</v>
      </c>
      <c r="H85" s="11">
        <f>H86</f>
        <v>300640</v>
      </c>
      <c r="I85" s="21">
        <f t="shared" si="59"/>
        <v>0</v>
      </c>
      <c r="J85" s="11">
        <f>J86</f>
        <v>300640</v>
      </c>
      <c r="K85" s="11">
        <f t="shared" ref="K85:P85" si="63">K86</f>
        <v>0</v>
      </c>
      <c r="L85" s="21">
        <f t="shared" si="61"/>
        <v>0</v>
      </c>
      <c r="M85" s="11">
        <f t="shared" si="63"/>
        <v>0</v>
      </c>
      <c r="N85" s="24">
        <f t="shared" si="63"/>
        <v>0</v>
      </c>
      <c r="O85" s="32">
        <f t="shared" si="62"/>
        <v>0</v>
      </c>
      <c r="P85" s="28">
        <f t="shared" si="63"/>
        <v>0</v>
      </c>
    </row>
    <row r="86" spans="1:16" ht="46.8" hidden="1" x14ac:dyDescent="0.25">
      <c r="A86" s="9" t="s">
        <v>32</v>
      </c>
      <c r="B86" s="3" t="s">
        <v>23</v>
      </c>
      <c r="C86" s="3" t="s">
        <v>25</v>
      </c>
      <c r="D86" s="3" t="s">
        <v>35</v>
      </c>
      <c r="E86" s="3" t="s">
        <v>27</v>
      </c>
      <c r="F86" s="3" t="s">
        <v>81</v>
      </c>
      <c r="G86" s="3" t="s">
        <v>33</v>
      </c>
      <c r="H86" s="11">
        <v>300640</v>
      </c>
      <c r="I86" s="21">
        <f t="shared" si="59"/>
        <v>0</v>
      </c>
      <c r="J86" s="11">
        <v>300640</v>
      </c>
      <c r="K86" s="11">
        <v>0</v>
      </c>
      <c r="L86" s="21">
        <f t="shared" si="61"/>
        <v>0</v>
      </c>
      <c r="M86" s="11">
        <v>0</v>
      </c>
      <c r="N86" s="24">
        <v>0</v>
      </c>
      <c r="O86" s="32">
        <f t="shared" si="62"/>
        <v>0</v>
      </c>
      <c r="P86" s="28">
        <v>0</v>
      </c>
    </row>
    <row r="87" spans="1:16" ht="31.2" hidden="1" x14ac:dyDescent="0.25">
      <c r="A87" s="9" t="s">
        <v>82</v>
      </c>
      <c r="B87" s="3" t="s">
        <v>23</v>
      </c>
      <c r="C87" s="3" t="s">
        <v>25</v>
      </c>
      <c r="D87" s="3" t="s">
        <v>35</v>
      </c>
      <c r="E87" s="3" t="s">
        <v>27</v>
      </c>
      <c r="F87" s="3" t="s">
        <v>83</v>
      </c>
      <c r="G87" s="10" t="s">
        <v>0</v>
      </c>
      <c r="H87" s="11">
        <f>H88</f>
        <v>0</v>
      </c>
      <c r="I87" s="21">
        <f t="shared" si="59"/>
        <v>0</v>
      </c>
      <c r="J87" s="11">
        <f>J88</f>
        <v>0</v>
      </c>
      <c r="K87" s="11">
        <f t="shared" ref="K87:P87" si="64">K88</f>
        <v>3324981.63</v>
      </c>
      <c r="L87" s="21">
        <f t="shared" si="61"/>
        <v>0</v>
      </c>
      <c r="M87" s="11">
        <f t="shared" si="64"/>
        <v>3324981.63</v>
      </c>
      <c r="N87" s="24">
        <f t="shared" si="64"/>
        <v>3717147.96</v>
      </c>
      <c r="O87" s="32">
        <f t="shared" si="62"/>
        <v>0</v>
      </c>
      <c r="P87" s="28">
        <f t="shared" si="64"/>
        <v>3717147.96</v>
      </c>
    </row>
    <row r="88" spans="1:16" ht="46.8" hidden="1" x14ac:dyDescent="0.25">
      <c r="A88" s="9" t="s">
        <v>30</v>
      </c>
      <c r="B88" s="3" t="s">
        <v>23</v>
      </c>
      <c r="C88" s="3" t="s">
        <v>25</v>
      </c>
      <c r="D88" s="3" t="s">
        <v>35</v>
      </c>
      <c r="E88" s="3" t="s">
        <v>27</v>
      </c>
      <c r="F88" s="3" t="s">
        <v>83</v>
      </c>
      <c r="G88" s="3" t="s">
        <v>31</v>
      </c>
      <c r="H88" s="11">
        <f>H89</f>
        <v>0</v>
      </c>
      <c r="I88" s="21">
        <f t="shared" si="59"/>
        <v>0</v>
      </c>
      <c r="J88" s="11">
        <f>J89</f>
        <v>0</v>
      </c>
      <c r="K88" s="11">
        <f t="shared" ref="K88:P88" si="65">K89</f>
        <v>3324981.63</v>
      </c>
      <c r="L88" s="21">
        <f t="shared" si="61"/>
        <v>0</v>
      </c>
      <c r="M88" s="11">
        <f t="shared" si="65"/>
        <v>3324981.63</v>
      </c>
      <c r="N88" s="24">
        <f t="shared" si="65"/>
        <v>3717147.96</v>
      </c>
      <c r="O88" s="32">
        <f t="shared" si="62"/>
        <v>0</v>
      </c>
      <c r="P88" s="28">
        <f t="shared" si="65"/>
        <v>3717147.96</v>
      </c>
    </row>
    <row r="89" spans="1:16" ht="46.8" hidden="1" x14ac:dyDescent="0.25">
      <c r="A89" s="9" t="s">
        <v>32</v>
      </c>
      <c r="B89" s="3" t="s">
        <v>23</v>
      </c>
      <c r="C89" s="3" t="s">
        <v>25</v>
      </c>
      <c r="D89" s="3" t="s">
        <v>35</v>
      </c>
      <c r="E89" s="3" t="s">
        <v>27</v>
      </c>
      <c r="F89" s="3" t="s">
        <v>83</v>
      </c>
      <c r="G89" s="3" t="s">
        <v>33</v>
      </c>
      <c r="H89" s="11">
        <v>0</v>
      </c>
      <c r="I89" s="21">
        <f t="shared" si="59"/>
        <v>0</v>
      </c>
      <c r="J89" s="11">
        <v>0</v>
      </c>
      <c r="K89" s="11">
        <v>3324981.63</v>
      </c>
      <c r="L89" s="21">
        <f t="shared" si="61"/>
        <v>0</v>
      </c>
      <c r="M89" s="11">
        <v>3324981.63</v>
      </c>
      <c r="N89" s="24">
        <v>3717147.96</v>
      </c>
      <c r="O89" s="32">
        <f t="shared" si="62"/>
        <v>0</v>
      </c>
      <c r="P89" s="28">
        <v>3717147.96</v>
      </c>
    </row>
    <row r="90" spans="1:16" ht="46.8" hidden="1" x14ac:dyDescent="0.25">
      <c r="A90" s="9" t="s">
        <v>84</v>
      </c>
      <c r="B90" s="3" t="s">
        <v>23</v>
      </c>
      <c r="C90" s="3" t="s">
        <v>25</v>
      </c>
      <c r="D90" s="3" t="s">
        <v>35</v>
      </c>
      <c r="E90" s="3" t="s">
        <v>27</v>
      </c>
      <c r="F90" s="3" t="s">
        <v>85</v>
      </c>
      <c r="G90" s="10" t="s">
        <v>0</v>
      </c>
      <c r="H90" s="11">
        <f>H91</f>
        <v>0</v>
      </c>
      <c r="I90" s="21">
        <f t="shared" si="59"/>
        <v>0</v>
      </c>
      <c r="J90" s="11">
        <f>J91</f>
        <v>0</v>
      </c>
      <c r="K90" s="11">
        <f t="shared" ref="K90:P90" si="66">K91</f>
        <v>1983396.95</v>
      </c>
      <c r="L90" s="21">
        <f t="shared" si="61"/>
        <v>0</v>
      </c>
      <c r="M90" s="11">
        <f t="shared" si="66"/>
        <v>1983396.95</v>
      </c>
      <c r="N90" s="24">
        <f t="shared" si="66"/>
        <v>0</v>
      </c>
      <c r="O90" s="32">
        <f t="shared" si="62"/>
        <v>0</v>
      </c>
      <c r="P90" s="28">
        <f t="shared" si="66"/>
        <v>0</v>
      </c>
    </row>
    <row r="91" spans="1:16" ht="46.8" hidden="1" x14ac:dyDescent="0.25">
      <c r="A91" s="9" t="s">
        <v>30</v>
      </c>
      <c r="B91" s="3" t="s">
        <v>23</v>
      </c>
      <c r="C91" s="3" t="s">
        <v>25</v>
      </c>
      <c r="D91" s="3" t="s">
        <v>35</v>
      </c>
      <c r="E91" s="3" t="s">
        <v>27</v>
      </c>
      <c r="F91" s="3" t="s">
        <v>85</v>
      </c>
      <c r="G91" s="3" t="s">
        <v>31</v>
      </c>
      <c r="H91" s="11">
        <f>H92</f>
        <v>0</v>
      </c>
      <c r="I91" s="21">
        <f t="shared" si="59"/>
        <v>0</v>
      </c>
      <c r="J91" s="11">
        <f>J92</f>
        <v>0</v>
      </c>
      <c r="K91" s="11">
        <f t="shared" ref="K91:P91" si="67">K92</f>
        <v>1983396.95</v>
      </c>
      <c r="L91" s="21">
        <f t="shared" si="61"/>
        <v>0</v>
      </c>
      <c r="M91" s="11">
        <f t="shared" si="67"/>
        <v>1983396.95</v>
      </c>
      <c r="N91" s="24">
        <f t="shared" si="67"/>
        <v>0</v>
      </c>
      <c r="O91" s="32">
        <f t="shared" si="62"/>
        <v>0</v>
      </c>
      <c r="P91" s="28">
        <f t="shared" si="67"/>
        <v>0</v>
      </c>
    </row>
    <row r="92" spans="1:16" ht="46.8" hidden="1" x14ac:dyDescent="0.25">
      <c r="A92" s="9" t="s">
        <v>32</v>
      </c>
      <c r="B92" s="3" t="s">
        <v>23</v>
      </c>
      <c r="C92" s="3" t="s">
        <v>25</v>
      </c>
      <c r="D92" s="3" t="s">
        <v>35</v>
      </c>
      <c r="E92" s="3" t="s">
        <v>27</v>
      </c>
      <c r="F92" s="3" t="s">
        <v>85</v>
      </c>
      <c r="G92" s="3" t="s">
        <v>33</v>
      </c>
      <c r="H92" s="11">
        <v>0</v>
      </c>
      <c r="I92" s="21">
        <f t="shared" si="59"/>
        <v>0</v>
      </c>
      <c r="J92" s="11">
        <v>0</v>
      </c>
      <c r="K92" s="11">
        <v>1983396.95</v>
      </c>
      <c r="L92" s="21">
        <f t="shared" si="61"/>
        <v>0</v>
      </c>
      <c r="M92" s="11">
        <v>1983396.95</v>
      </c>
      <c r="N92" s="24">
        <v>0</v>
      </c>
      <c r="O92" s="32">
        <f t="shared" si="62"/>
        <v>0</v>
      </c>
      <c r="P92" s="28">
        <v>0</v>
      </c>
    </row>
    <row r="93" spans="1:16" ht="31.2" hidden="1" x14ac:dyDescent="0.25">
      <c r="A93" s="9" t="s">
        <v>82</v>
      </c>
      <c r="B93" s="3" t="s">
        <v>23</v>
      </c>
      <c r="C93" s="3" t="s">
        <v>25</v>
      </c>
      <c r="D93" s="3" t="s">
        <v>35</v>
      </c>
      <c r="E93" s="3" t="s">
        <v>27</v>
      </c>
      <c r="F93" s="3" t="s">
        <v>86</v>
      </c>
      <c r="G93" s="10" t="s">
        <v>0</v>
      </c>
      <c r="H93" s="11">
        <f>H94</f>
        <v>0</v>
      </c>
      <c r="I93" s="21">
        <f t="shared" si="59"/>
        <v>0</v>
      </c>
      <c r="J93" s="11">
        <f>J94</f>
        <v>0</v>
      </c>
      <c r="K93" s="11">
        <f t="shared" ref="K93:P93" si="68">K94</f>
        <v>3493780.5</v>
      </c>
      <c r="L93" s="21">
        <f t="shared" si="61"/>
        <v>0</v>
      </c>
      <c r="M93" s="11">
        <f t="shared" si="68"/>
        <v>3493780.5</v>
      </c>
      <c r="N93" s="24">
        <f t="shared" si="68"/>
        <v>0</v>
      </c>
      <c r="O93" s="32">
        <f t="shared" si="62"/>
        <v>0</v>
      </c>
      <c r="P93" s="28">
        <f t="shared" si="68"/>
        <v>0</v>
      </c>
    </row>
    <row r="94" spans="1:16" ht="46.8" hidden="1" x14ac:dyDescent="0.25">
      <c r="A94" s="9" t="s">
        <v>30</v>
      </c>
      <c r="B94" s="3" t="s">
        <v>23</v>
      </c>
      <c r="C94" s="3" t="s">
        <v>25</v>
      </c>
      <c r="D94" s="3" t="s">
        <v>35</v>
      </c>
      <c r="E94" s="3" t="s">
        <v>27</v>
      </c>
      <c r="F94" s="3" t="s">
        <v>86</v>
      </c>
      <c r="G94" s="3" t="s">
        <v>31</v>
      </c>
      <c r="H94" s="11">
        <f>H95</f>
        <v>0</v>
      </c>
      <c r="I94" s="21">
        <f t="shared" si="59"/>
        <v>0</v>
      </c>
      <c r="J94" s="11">
        <f>J95</f>
        <v>0</v>
      </c>
      <c r="K94" s="11">
        <f t="shared" ref="K94:P94" si="69">K95</f>
        <v>3493780.5</v>
      </c>
      <c r="L94" s="21">
        <f t="shared" si="61"/>
        <v>0</v>
      </c>
      <c r="M94" s="11">
        <f t="shared" si="69"/>
        <v>3493780.5</v>
      </c>
      <c r="N94" s="24">
        <f t="shared" si="69"/>
        <v>0</v>
      </c>
      <c r="O94" s="32">
        <f t="shared" si="62"/>
        <v>0</v>
      </c>
      <c r="P94" s="28">
        <f t="shared" si="69"/>
        <v>0</v>
      </c>
    </row>
    <row r="95" spans="1:16" ht="46.8" hidden="1" x14ac:dyDescent="0.25">
      <c r="A95" s="9" t="s">
        <v>32</v>
      </c>
      <c r="B95" s="3" t="s">
        <v>23</v>
      </c>
      <c r="C95" s="3" t="s">
        <v>25</v>
      </c>
      <c r="D95" s="3" t="s">
        <v>35</v>
      </c>
      <c r="E95" s="3" t="s">
        <v>27</v>
      </c>
      <c r="F95" s="3" t="s">
        <v>86</v>
      </c>
      <c r="G95" s="3" t="s">
        <v>33</v>
      </c>
      <c r="H95" s="11">
        <v>0</v>
      </c>
      <c r="I95" s="21">
        <f t="shared" si="59"/>
        <v>0</v>
      </c>
      <c r="J95" s="11">
        <v>0</v>
      </c>
      <c r="K95" s="11">
        <v>3493780.5</v>
      </c>
      <c r="L95" s="21">
        <f t="shared" si="61"/>
        <v>0</v>
      </c>
      <c r="M95" s="11">
        <v>3493780.5</v>
      </c>
      <c r="N95" s="24">
        <v>0</v>
      </c>
      <c r="O95" s="32">
        <f t="shared" si="62"/>
        <v>0</v>
      </c>
      <c r="P95" s="28">
        <v>0</v>
      </c>
    </row>
    <row r="96" spans="1:16" ht="46.8" hidden="1" x14ac:dyDescent="0.25">
      <c r="A96" s="4" t="s">
        <v>87</v>
      </c>
      <c r="B96" s="5" t="s">
        <v>23</v>
      </c>
      <c r="C96" s="5" t="s">
        <v>25</v>
      </c>
      <c r="D96" s="5" t="s">
        <v>88</v>
      </c>
      <c r="E96" s="6" t="s">
        <v>0</v>
      </c>
      <c r="F96" s="6" t="s">
        <v>0</v>
      </c>
      <c r="G96" s="6" t="s">
        <v>0</v>
      </c>
      <c r="H96" s="7">
        <f>H97</f>
        <v>10000</v>
      </c>
      <c r="I96" s="21">
        <f t="shared" si="59"/>
        <v>0</v>
      </c>
      <c r="J96" s="7">
        <f>J97</f>
        <v>10000</v>
      </c>
      <c r="K96" s="7">
        <f t="shared" ref="K96:P99" si="70">K97</f>
        <v>0</v>
      </c>
      <c r="L96" s="21">
        <f t="shared" si="61"/>
        <v>0</v>
      </c>
      <c r="M96" s="7">
        <f t="shared" si="70"/>
        <v>0</v>
      </c>
      <c r="N96" s="23">
        <f t="shared" si="70"/>
        <v>0</v>
      </c>
      <c r="O96" s="32">
        <f t="shared" si="62"/>
        <v>0</v>
      </c>
      <c r="P96" s="27">
        <f t="shared" si="70"/>
        <v>0</v>
      </c>
    </row>
    <row r="97" spans="1:16" ht="15.6" hidden="1" x14ac:dyDescent="0.25">
      <c r="A97" s="4" t="s">
        <v>24</v>
      </c>
      <c r="B97" s="5" t="s">
        <v>23</v>
      </c>
      <c r="C97" s="5" t="s">
        <v>25</v>
      </c>
      <c r="D97" s="5" t="s">
        <v>88</v>
      </c>
      <c r="E97" s="5" t="s">
        <v>27</v>
      </c>
      <c r="F97" s="8" t="s">
        <v>0</v>
      </c>
      <c r="G97" s="8" t="s">
        <v>0</v>
      </c>
      <c r="H97" s="7">
        <f>H98</f>
        <v>10000</v>
      </c>
      <c r="I97" s="21">
        <f t="shared" si="59"/>
        <v>0</v>
      </c>
      <c r="J97" s="7">
        <f>J98</f>
        <v>10000</v>
      </c>
      <c r="K97" s="7">
        <f t="shared" si="70"/>
        <v>0</v>
      </c>
      <c r="L97" s="21">
        <f t="shared" si="61"/>
        <v>0</v>
      </c>
      <c r="M97" s="7">
        <f t="shared" si="70"/>
        <v>0</v>
      </c>
      <c r="N97" s="23">
        <f t="shared" si="70"/>
        <v>0</v>
      </c>
      <c r="O97" s="32">
        <f t="shared" si="62"/>
        <v>0</v>
      </c>
      <c r="P97" s="27">
        <f t="shared" si="70"/>
        <v>0</v>
      </c>
    </row>
    <row r="98" spans="1:16" ht="31.2" hidden="1" x14ac:dyDescent="0.25">
      <c r="A98" s="9" t="s">
        <v>89</v>
      </c>
      <c r="B98" s="3" t="s">
        <v>23</v>
      </c>
      <c r="C98" s="3" t="s">
        <v>25</v>
      </c>
      <c r="D98" s="3" t="s">
        <v>88</v>
      </c>
      <c r="E98" s="3" t="s">
        <v>27</v>
      </c>
      <c r="F98" s="3" t="s">
        <v>90</v>
      </c>
      <c r="G98" s="10" t="s">
        <v>0</v>
      </c>
      <c r="H98" s="11">
        <f>H99</f>
        <v>10000</v>
      </c>
      <c r="I98" s="21">
        <f t="shared" si="59"/>
        <v>0</v>
      </c>
      <c r="J98" s="11">
        <f>J99</f>
        <v>10000</v>
      </c>
      <c r="K98" s="11">
        <f t="shared" si="70"/>
        <v>0</v>
      </c>
      <c r="L98" s="21">
        <f t="shared" si="61"/>
        <v>0</v>
      </c>
      <c r="M98" s="11">
        <f t="shared" si="70"/>
        <v>0</v>
      </c>
      <c r="N98" s="24">
        <f t="shared" si="70"/>
        <v>0</v>
      </c>
      <c r="O98" s="32">
        <f t="shared" si="62"/>
        <v>0</v>
      </c>
      <c r="P98" s="28">
        <f t="shared" si="70"/>
        <v>0</v>
      </c>
    </row>
    <row r="99" spans="1:16" ht="46.8" hidden="1" x14ac:dyDescent="0.25">
      <c r="A99" s="9" t="s">
        <v>30</v>
      </c>
      <c r="B99" s="3" t="s">
        <v>23</v>
      </c>
      <c r="C99" s="3" t="s">
        <v>25</v>
      </c>
      <c r="D99" s="3" t="s">
        <v>88</v>
      </c>
      <c r="E99" s="3" t="s">
        <v>27</v>
      </c>
      <c r="F99" s="3" t="s">
        <v>90</v>
      </c>
      <c r="G99" s="3" t="s">
        <v>31</v>
      </c>
      <c r="H99" s="11">
        <f>H100</f>
        <v>10000</v>
      </c>
      <c r="I99" s="21">
        <f t="shared" si="59"/>
        <v>0</v>
      </c>
      <c r="J99" s="11">
        <f>J100</f>
        <v>10000</v>
      </c>
      <c r="K99" s="11">
        <f t="shared" si="70"/>
        <v>0</v>
      </c>
      <c r="L99" s="21">
        <f t="shared" si="61"/>
        <v>0</v>
      </c>
      <c r="M99" s="11">
        <f t="shared" si="70"/>
        <v>0</v>
      </c>
      <c r="N99" s="24">
        <f t="shared" si="70"/>
        <v>0</v>
      </c>
      <c r="O99" s="32">
        <f t="shared" si="62"/>
        <v>0</v>
      </c>
      <c r="P99" s="28">
        <f t="shared" si="70"/>
        <v>0</v>
      </c>
    </row>
    <row r="100" spans="1:16" ht="46.8" hidden="1" x14ac:dyDescent="0.25">
      <c r="A100" s="9" t="s">
        <v>32</v>
      </c>
      <c r="B100" s="3" t="s">
        <v>23</v>
      </c>
      <c r="C100" s="3" t="s">
        <v>25</v>
      </c>
      <c r="D100" s="3" t="s">
        <v>88</v>
      </c>
      <c r="E100" s="3" t="s">
        <v>27</v>
      </c>
      <c r="F100" s="3" t="s">
        <v>90</v>
      </c>
      <c r="G100" s="3" t="s">
        <v>33</v>
      </c>
      <c r="H100" s="11">
        <v>10000</v>
      </c>
      <c r="I100" s="21">
        <f t="shared" si="59"/>
        <v>0</v>
      </c>
      <c r="J100" s="11">
        <v>10000</v>
      </c>
      <c r="K100" s="11">
        <v>0</v>
      </c>
      <c r="L100" s="21">
        <f t="shared" si="61"/>
        <v>0</v>
      </c>
      <c r="M100" s="11">
        <v>0</v>
      </c>
      <c r="N100" s="24">
        <v>0</v>
      </c>
      <c r="O100" s="32">
        <f t="shared" si="62"/>
        <v>0</v>
      </c>
      <c r="P100" s="28">
        <v>0</v>
      </c>
    </row>
    <row r="101" spans="1:16" ht="78" x14ac:dyDescent="0.25">
      <c r="A101" s="4" t="s">
        <v>91</v>
      </c>
      <c r="B101" s="5" t="s">
        <v>23</v>
      </c>
      <c r="C101" s="5" t="s">
        <v>25</v>
      </c>
      <c r="D101" s="5" t="s">
        <v>92</v>
      </c>
      <c r="E101" s="6" t="s">
        <v>0</v>
      </c>
      <c r="F101" s="6" t="s">
        <v>0</v>
      </c>
      <c r="G101" s="6" t="s">
        <v>0</v>
      </c>
      <c r="H101" s="7">
        <f>H102</f>
        <v>24243554.98</v>
      </c>
      <c r="I101" s="18">
        <f t="shared" si="59"/>
        <v>11056167.400000002</v>
      </c>
      <c r="J101" s="7">
        <f>J102</f>
        <v>35299722.380000003</v>
      </c>
      <c r="K101" s="7">
        <f t="shared" ref="K101:P101" si="71">K102</f>
        <v>29635594.789999999</v>
      </c>
      <c r="L101" s="18">
        <f t="shared" si="61"/>
        <v>0</v>
      </c>
      <c r="M101" s="7">
        <f t="shared" si="71"/>
        <v>29635594.789999999</v>
      </c>
      <c r="N101" s="23">
        <f t="shared" si="71"/>
        <v>30267099.68</v>
      </c>
      <c r="O101" s="31">
        <f t="shared" si="62"/>
        <v>0</v>
      </c>
      <c r="P101" s="27">
        <f t="shared" si="71"/>
        <v>30267099.68</v>
      </c>
    </row>
    <row r="102" spans="1:16" ht="15.6" x14ac:dyDescent="0.25">
      <c r="A102" s="4" t="s">
        <v>24</v>
      </c>
      <c r="B102" s="5" t="s">
        <v>23</v>
      </c>
      <c r="C102" s="5" t="s">
        <v>25</v>
      </c>
      <c r="D102" s="5" t="s">
        <v>92</v>
      </c>
      <c r="E102" s="5" t="s">
        <v>27</v>
      </c>
      <c r="F102" s="8" t="s">
        <v>0</v>
      </c>
      <c r="G102" s="8" t="s">
        <v>0</v>
      </c>
      <c r="H102" s="7">
        <f>H103+H106+H111+H114+H117+H120+H126+H123</f>
        <v>24243554.98</v>
      </c>
      <c r="I102" s="7">
        <f t="shared" ref="I102:P102" si="72">I103+I106+I111+I114+I117+I120+I126+I123</f>
        <v>11056167.4</v>
      </c>
      <c r="J102" s="7">
        <f t="shared" si="72"/>
        <v>35299722.380000003</v>
      </c>
      <c r="K102" s="7">
        <f t="shared" si="72"/>
        <v>29635594.789999999</v>
      </c>
      <c r="L102" s="7">
        <f t="shared" si="72"/>
        <v>0</v>
      </c>
      <c r="M102" s="7">
        <f t="shared" si="72"/>
        <v>29635594.789999999</v>
      </c>
      <c r="N102" s="7">
        <f t="shared" si="72"/>
        <v>30267099.68</v>
      </c>
      <c r="O102" s="7">
        <f t="shared" si="72"/>
        <v>0</v>
      </c>
      <c r="P102" s="7">
        <f t="shared" si="72"/>
        <v>30267099.68</v>
      </c>
    </row>
    <row r="103" spans="1:16" ht="46.8" x14ac:dyDescent="0.25">
      <c r="A103" s="9" t="s">
        <v>93</v>
      </c>
      <c r="B103" s="3" t="s">
        <v>23</v>
      </c>
      <c r="C103" s="3" t="s">
        <v>25</v>
      </c>
      <c r="D103" s="3" t="s">
        <v>92</v>
      </c>
      <c r="E103" s="3" t="s">
        <v>27</v>
      </c>
      <c r="F103" s="3" t="s">
        <v>94</v>
      </c>
      <c r="G103" s="10" t="s">
        <v>0</v>
      </c>
      <c r="H103" s="11">
        <f>H104</f>
        <v>3026749.55</v>
      </c>
      <c r="I103" s="21">
        <f t="shared" si="59"/>
        <v>2349667.41</v>
      </c>
      <c r="J103" s="11">
        <f>J104</f>
        <v>5376416.96</v>
      </c>
      <c r="K103" s="11">
        <f t="shared" ref="K103:P103" si="73">K104</f>
        <v>3330399.08</v>
      </c>
      <c r="L103" s="21">
        <f t="shared" si="61"/>
        <v>0</v>
      </c>
      <c r="M103" s="11">
        <f t="shared" si="73"/>
        <v>3330399.08</v>
      </c>
      <c r="N103" s="24">
        <f t="shared" si="73"/>
        <v>3426399.08</v>
      </c>
      <c r="O103" s="32">
        <f t="shared" si="62"/>
        <v>0</v>
      </c>
      <c r="P103" s="28">
        <f t="shared" si="73"/>
        <v>3426399.08</v>
      </c>
    </row>
    <row r="104" spans="1:16" ht="46.8" x14ac:dyDescent="0.25">
      <c r="A104" s="9" t="s">
        <v>30</v>
      </c>
      <c r="B104" s="3" t="s">
        <v>23</v>
      </c>
      <c r="C104" s="3" t="s">
        <v>25</v>
      </c>
      <c r="D104" s="3" t="s">
        <v>92</v>
      </c>
      <c r="E104" s="3" t="s">
        <v>27</v>
      </c>
      <c r="F104" s="3" t="s">
        <v>94</v>
      </c>
      <c r="G104" s="3" t="s">
        <v>31</v>
      </c>
      <c r="H104" s="11">
        <f>H105</f>
        <v>3026749.55</v>
      </c>
      <c r="I104" s="21">
        <f t="shared" si="59"/>
        <v>2349667.41</v>
      </c>
      <c r="J104" s="11">
        <f>J105</f>
        <v>5376416.96</v>
      </c>
      <c r="K104" s="11">
        <f t="shared" ref="K104:P104" si="74">K105</f>
        <v>3330399.08</v>
      </c>
      <c r="L104" s="21">
        <f t="shared" si="61"/>
        <v>0</v>
      </c>
      <c r="M104" s="11">
        <f t="shared" si="74"/>
        <v>3330399.08</v>
      </c>
      <c r="N104" s="24">
        <f t="shared" si="74"/>
        <v>3426399.08</v>
      </c>
      <c r="O104" s="32">
        <f t="shared" si="62"/>
        <v>0</v>
      </c>
      <c r="P104" s="28">
        <f t="shared" si="74"/>
        <v>3426399.08</v>
      </c>
    </row>
    <row r="105" spans="1:16" ht="46.8" x14ac:dyDescent="0.25">
      <c r="A105" s="9" t="s">
        <v>32</v>
      </c>
      <c r="B105" s="3" t="s">
        <v>23</v>
      </c>
      <c r="C105" s="3" t="s">
        <v>25</v>
      </c>
      <c r="D105" s="3" t="s">
        <v>92</v>
      </c>
      <c r="E105" s="3" t="s">
        <v>27</v>
      </c>
      <c r="F105" s="3" t="s">
        <v>94</v>
      </c>
      <c r="G105" s="3" t="s">
        <v>33</v>
      </c>
      <c r="H105" s="11">
        <v>3026749.55</v>
      </c>
      <c r="I105" s="21">
        <f t="shared" si="59"/>
        <v>2349667.41</v>
      </c>
      <c r="J105" s="11">
        <v>5376416.96</v>
      </c>
      <c r="K105" s="11">
        <v>3330399.08</v>
      </c>
      <c r="L105" s="21">
        <f t="shared" si="61"/>
        <v>0</v>
      </c>
      <c r="M105" s="11">
        <v>3330399.08</v>
      </c>
      <c r="N105" s="24">
        <v>3426399.08</v>
      </c>
      <c r="O105" s="32">
        <f t="shared" si="62"/>
        <v>0</v>
      </c>
      <c r="P105" s="28">
        <v>3426399.08</v>
      </c>
    </row>
    <row r="106" spans="1:16" ht="31.2" x14ac:dyDescent="0.25">
      <c r="A106" s="9" t="s">
        <v>95</v>
      </c>
      <c r="B106" s="3" t="s">
        <v>23</v>
      </c>
      <c r="C106" s="3" t="s">
        <v>25</v>
      </c>
      <c r="D106" s="3" t="s">
        <v>92</v>
      </c>
      <c r="E106" s="3" t="s">
        <v>27</v>
      </c>
      <c r="F106" s="3" t="s">
        <v>96</v>
      </c>
      <c r="G106" s="10" t="s">
        <v>0</v>
      </c>
      <c r="H106" s="11">
        <f>H107+H109</f>
        <v>1181900</v>
      </c>
      <c r="I106" s="21">
        <f t="shared" si="59"/>
        <v>-187101.31999999995</v>
      </c>
      <c r="J106" s="11">
        <f>J107+J109</f>
        <v>994798.68</v>
      </c>
      <c r="K106" s="11">
        <v>0</v>
      </c>
      <c r="L106" s="21">
        <f t="shared" si="61"/>
        <v>0</v>
      </c>
      <c r="M106" s="11">
        <v>0</v>
      </c>
      <c r="N106" s="24">
        <v>0</v>
      </c>
      <c r="O106" s="32">
        <f t="shared" si="62"/>
        <v>0</v>
      </c>
      <c r="P106" s="28">
        <v>0</v>
      </c>
    </row>
    <row r="107" spans="1:16" ht="46.8" x14ac:dyDescent="0.25">
      <c r="A107" s="9" t="s">
        <v>30</v>
      </c>
      <c r="B107" s="3" t="s">
        <v>23</v>
      </c>
      <c r="C107" s="3" t="s">
        <v>25</v>
      </c>
      <c r="D107" s="3" t="s">
        <v>92</v>
      </c>
      <c r="E107" s="3" t="s">
        <v>27</v>
      </c>
      <c r="F107" s="3" t="s">
        <v>96</v>
      </c>
      <c r="G107" s="3" t="s">
        <v>31</v>
      </c>
      <c r="H107" s="11">
        <f>H108</f>
        <v>415900</v>
      </c>
      <c r="I107" s="21">
        <f t="shared" si="59"/>
        <v>533898.68000000005</v>
      </c>
      <c r="J107" s="11">
        <f>J108</f>
        <v>949798.68</v>
      </c>
      <c r="K107" s="11">
        <v>0</v>
      </c>
      <c r="L107" s="21">
        <f t="shared" si="61"/>
        <v>0</v>
      </c>
      <c r="M107" s="11">
        <v>0</v>
      </c>
      <c r="N107" s="24">
        <v>0</v>
      </c>
      <c r="O107" s="32">
        <f t="shared" si="62"/>
        <v>0</v>
      </c>
      <c r="P107" s="28">
        <v>0</v>
      </c>
    </row>
    <row r="108" spans="1:16" ht="46.8" x14ac:dyDescent="0.25">
      <c r="A108" s="9" t="s">
        <v>32</v>
      </c>
      <c r="B108" s="3" t="s">
        <v>23</v>
      </c>
      <c r="C108" s="3" t="s">
        <v>25</v>
      </c>
      <c r="D108" s="3" t="s">
        <v>92</v>
      </c>
      <c r="E108" s="3" t="s">
        <v>27</v>
      </c>
      <c r="F108" s="3" t="s">
        <v>96</v>
      </c>
      <c r="G108" s="3" t="s">
        <v>33</v>
      </c>
      <c r="H108" s="11">
        <v>415900</v>
      </c>
      <c r="I108" s="21">
        <f t="shared" si="59"/>
        <v>533898.68000000005</v>
      </c>
      <c r="J108" s="11">
        <v>949798.68</v>
      </c>
      <c r="K108" s="11">
        <v>0</v>
      </c>
      <c r="L108" s="21">
        <f t="shared" si="61"/>
        <v>0</v>
      </c>
      <c r="M108" s="11">
        <v>0</v>
      </c>
      <c r="N108" s="24">
        <v>0</v>
      </c>
      <c r="O108" s="32">
        <f t="shared" si="62"/>
        <v>0</v>
      </c>
      <c r="P108" s="28">
        <v>0</v>
      </c>
    </row>
    <row r="109" spans="1:16" ht="46.8" x14ac:dyDescent="0.25">
      <c r="A109" s="9" t="s">
        <v>97</v>
      </c>
      <c r="B109" s="3" t="s">
        <v>23</v>
      </c>
      <c r="C109" s="3" t="s">
        <v>25</v>
      </c>
      <c r="D109" s="3" t="s">
        <v>92</v>
      </c>
      <c r="E109" s="3" t="s">
        <v>27</v>
      </c>
      <c r="F109" s="3" t="s">
        <v>96</v>
      </c>
      <c r="G109" s="3" t="s">
        <v>98</v>
      </c>
      <c r="H109" s="11">
        <f>H110</f>
        <v>766000</v>
      </c>
      <c r="I109" s="21">
        <f t="shared" si="59"/>
        <v>-721000</v>
      </c>
      <c r="J109" s="11">
        <f>J110</f>
        <v>45000</v>
      </c>
      <c r="K109" s="11">
        <v>0</v>
      </c>
      <c r="L109" s="21">
        <f t="shared" si="61"/>
        <v>0</v>
      </c>
      <c r="M109" s="11">
        <v>0</v>
      </c>
      <c r="N109" s="24">
        <v>0</v>
      </c>
      <c r="O109" s="32">
        <f t="shared" si="62"/>
        <v>0</v>
      </c>
      <c r="P109" s="28">
        <v>0</v>
      </c>
    </row>
    <row r="110" spans="1:16" ht="15.6" x14ac:dyDescent="0.25">
      <c r="A110" s="9" t="s">
        <v>99</v>
      </c>
      <c r="B110" s="3" t="s">
        <v>23</v>
      </c>
      <c r="C110" s="3" t="s">
        <v>25</v>
      </c>
      <c r="D110" s="3" t="s">
        <v>92</v>
      </c>
      <c r="E110" s="3" t="s">
        <v>27</v>
      </c>
      <c r="F110" s="3" t="s">
        <v>96</v>
      </c>
      <c r="G110" s="3" t="s">
        <v>100</v>
      </c>
      <c r="H110" s="11">
        <v>766000</v>
      </c>
      <c r="I110" s="21">
        <f t="shared" si="59"/>
        <v>-721000</v>
      </c>
      <c r="J110" s="11">
        <v>45000</v>
      </c>
      <c r="K110" s="11">
        <v>0</v>
      </c>
      <c r="L110" s="21">
        <f t="shared" si="61"/>
        <v>0</v>
      </c>
      <c r="M110" s="11">
        <v>0</v>
      </c>
      <c r="N110" s="24">
        <v>0</v>
      </c>
      <c r="O110" s="32">
        <f t="shared" si="62"/>
        <v>0</v>
      </c>
      <c r="P110" s="28">
        <v>0</v>
      </c>
    </row>
    <row r="111" spans="1:16" ht="78" hidden="1" x14ac:dyDescent="0.25">
      <c r="A111" s="9" t="s">
        <v>101</v>
      </c>
      <c r="B111" s="3" t="s">
        <v>23</v>
      </c>
      <c r="C111" s="3" t="s">
        <v>25</v>
      </c>
      <c r="D111" s="3" t="s">
        <v>92</v>
      </c>
      <c r="E111" s="3" t="s">
        <v>27</v>
      </c>
      <c r="F111" s="3" t="s">
        <v>102</v>
      </c>
      <c r="G111" s="10" t="s">
        <v>0</v>
      </c>
      <c r="H111" s="11">
        <f>H112</f>
        <v>139100</v>
      </c>
      <c r="I111" s="21">
        <f t="shared" si="59"/>
        <v>0</v>
      </c>
      <c r="J111" s="11">
        <f>J112</f>
        <v>139100</v>
      </c>
      <c r="K111" s="11">
        <f t="shared" ref="K111:P111" si="75">K112</f>
        <v>184420</v>
      </c>
      <c r="L111" s="21">
        <f t="shared" si="61"/>
        <v>0</v>
      </c>
      <c r="M111" s="11">
        <f t="shared" si="75"/>
        <v>184420</v>
      </c>
      <c r="N111" s="24">
        <f t="shared" si="75"/>
        <v>233010</v>
      </c>
      <c r="O111" s="32">
        <f t="shared" si="62"/>
        <v>0</v>
      </c>
      <c r="P111" s="28">
        <f t="shared" si="75"/>
        <v>233010</v>
      </c>
    </row>
    <row r="112" spans="1:16" ht="46.8" hidden="1" x14ac:dyDescent="0.25">
      <c r="A112" s="9" t="s">
        <v>30</v>
      </c>
      <c r="B112" s="3" t="s">
        <v>23</v>
      </c>
      <c r="C112" s="3" t="s">
        <v>25</v>
      </c>
      <c r="D112" s="3" t="s">
        <v>92</v>
      </c>
      <c r="E112" s="3" t="s">
        <v>27</v>
      </c>
      <c r="F112" s="3" t="s">
        <v>102</v>
      </c>
      <c r="G112" s="3" t="s">
        <v>31</v>
      </c>
      <c r="H112" s="11">
        <f>H113</f>
        <v>139100</v>
      </c>
      <c r="I112" s="21">
        <f t="shared" si="59"/>
        <v>0</v>
      </c>
      <c r="J112" s="11">
        <f>J113</f>
        <v>139100</v>
      </c>
      <c r="K112" s="11">
        <f t="shared" ref="K112:P112" si="76">K113</f>
        <v>184420</v>
      </c>
      <c r="L112" s="21">
        <f t="shared" si="61"/>
        <v>0</v>
      </c>
      <c r="M112" s="11">
        <f t="shared" si="76"/>
        <v>184420</v>
      </c>
      <c r="N112" s="24">
        <f t="shared" si="76"/>
        <v>233010</v>
      </c>
      <c r="O112" s="32">
        <f t="shared" si="62"/>
        <v>0</v>
      </c>
      <c r="P112" s="28">
        <f t="shared" si="76"/>
        <v>233010</v>
      </c>
    </row>
    <row r="113" spans="1:16" ht="46.8" hidden="1" x14ac:dyDescent="0.25">
      <c r="A113" s="9" t="s">
        <v>32</v>
      </c>
      <c r="B113" s="3" t="s">
        <v>23</v>
      </c>
      <c r="C113" s="3" t="s">
        <v>25</v>
      </c>
      <c r="D113" s="3" t="s">
        <v>92</v>
      </c>
      <c r="E113" s="3" t="s">
        <v>27</v>
      </c>
      <c r="F113" s="3" t="s">
        <v>102</v>
      </c>
      <c r="G113" s="3" t="s">
        <v>33</v>
      </c>
      <c r="H113" s="11">
        <v>139100</v>
      </c>
      <c r="I113" s="21">
        <f t="shared" si="59"/>
        <v>0</v>
      </c>
      <c r="J113" s="11">
        <v>139100</v>
      </c>
      <c r="K113" s="11">
        <v>184420</v>
      </c>
      <c r="L113" s="21">
        <f t="shared" si="61"/>
        <v>0</v>
      </c>
      <c r="M113" s="11">
        <v>184420</v>
      </c>
      <c r="N113" s="24">
        <v>233010</v>
      </c>
      <c r="O113" s="32">
        <f t="shared" si="62"/>
        <v>0</v>
      </c>
      <c r="P113" s="28">
        <v>233010</v>
      </c>
    </row>
    <row r="114" spans="1:16" ht="31.2" hidden="1" x14ac:dyDescent="0.25">
      <c r="A114" s="9" t="s">
        <v>103</v>
      </c>
      <c r="B114" s="3" t="s">
        <v>23</v>
      </c>
      <c r="C114" s="3" t="s">
        <v>25</v>
      </c>
      <c r="D114" s="3" t="s">
        <v>92</v>
      </c>
      <c r="E114" s="3" t="s">
        <v>27</v>
      </c>
      <c r="F114" s="3" t="s">
        <v>104</v>
      </c>
      <c r="G114" s="10" t="s">
        <v>0</v>
      </c>
      <c r="H114" s="11">
        <f>H115</f>
        <v>45000</v>
      </c>
      <c r="I114" s="21">
        <f t="shared" si="59"/>
        <v>0</v>
      </c>
      <c r="J114" s="11">
        <f>J115</f>
        <v>45000</v>
      </c>
      <c r="K114" s="11">
        <f t="shared" ref="K114:P114" si="77">K115</f>
        <v>45000</v>
      </c>
      <c r="L114" s="21">
        <f t="shared" si="61"/>
        <v>0</v>
      </c>
      <c r="M114" s="11">
        <f t="shared" si="77"/>
        <v>45000</v>
      </c>
      <c r="N114" s="24">
        <f t="shared" si="77"/>
        <v>0</v>
      </c>
      <c r="O114" s="32">
        <f t="shared" si="62"/>
        <v>0</v>
      </c>
      <c r="P114" s="28">
        <f t="shared" si="77"/>
        <v>0</v>
      </c>
    </row>
    <row r="115" spans="1:16" ht="46.8" hidden="1" x14ac:dyDescent="0.25">
      <c r="A115" s="9" t="s">
        <v>30</v>
      </c>
      <c r="B115" s="3" t="s">
        <v>23</v>
      </c>
      <c r="C115" s="3" t="s">
        <v>25</v>
      </c>
      <c r="D115" s="3" t="s">
        <v>92</v>
      </c>
      <c r="E115" s="3" t="s">
        <v>27</v>
      </c>
      <c r="F115" s="3" t="s">
        <v>104</v>
      </c>
      <c r="G115" s="3" t="s">
        <v>31</v>
      </c>
      <c r="H115" s="11">
        <f>H116</f>
        <v>45000</v>
      </c>
      <c r="I115" s="21">
        <f t="shared" si="59"/>
        <v>0</v>
      </c>
      <c r="J115" s="11">
        <f>J116</f>
        <v>45000</v>
      </c>
      <c r="K115" s="11">
        <f t="shared" ref="K115:P115" si="78">K116</f>
        <v>45000</v>
      </c>
      <c r="L115" s="21">
        <f t="shared" si="61"/>
        <v>0</v>
      </c>
      <c r="M115" s="11">
        <f t="shared" si="78"/>
        <v>45000</v>
      </c>
      <c r="N115" s="24">
        <f t="shared" si="78"/>
        <v>0</v>
      </c>
      <c r="O115" s="32">
        <f t="shared" si="62"/>
        <v>0</v>
      </c>
      <c r="P115" s="28">
        <f t="shared" si="78"/>
        <v>0</v>
      </c>
    </row>
    <row r="116" spans="1:16" ht="46.8" hidden="1" x14ac:dyDescent="0.25">
      <c r="A116" s="9" t="s">
        <v>32</v>
      </c>
      <c r="B116" s="3" t="s">
        <v>23</v>
      </c>
      <c r="C116" s="3" t="s">
        <v>25</v>
      </c>
      <c r="D116" s="3" t="s">
        <v>92</v>
      </c>
      <c r="E116" s="3" t="s">
        <v>27</v>
      </c>
      <c r="F116" s="3" t="s">
        <v>104</v>
      </c>
      <c r="G116" s="3" t="s">
        <v>33</v>
      </c>
      <c r="H116" s="11">
        <v>45000</v>
      </c>
      <c r="I116" s="21">
        <f t="shared" si="59"/>
        <v>0</v>
      </c>
      <c r="J116" s="11">
        <v>45000</v>
      </c>
      <c r="K116" s="11">
        <v>45000</v>
      </c>
      <c r="L116" s="21">
        <f t="shared" si="61"/>
        <v>0</v>
      </c>
      <c r="M116" s="11">
        <v>45000</v>
      </c>
      <c r="N116" s="24">
        <v>0</v>
      </c>
      <c r="O116" s="32">
        <f t="shared" si="62"/>
        <v>0</v>
      </c>
      <c r="P116" s="28">
        <v>0</v>
      </c>
    </row>
    <row r="117" spans="1:16" ht="286.2" customHeight="1" x14ac:dyDescent="0.25">
      <c r="A117" s="9" t="s">
        <v>105</v>
      </c>
      <c r="B117" s="3" t="s">
        <v>23</v>
      </c>
      <c r="C117" s="3" t="s">
        <v>25</v>
      </c>
      <c r="D117" s="3" t="s">
        <v>92</v>
      </c>
      <c r="E117" s="3" t="s">
        <v>27</v>
      </c>
      <c r="F117" s="3" t="s">
        <v>106</v>
      </c>
      <c r="G117" s="10" t="s">
        <v>0</v>
      </c>
      <c r="H117" s="11">
        <f>H118</f>
        <v>13476900</v>
      </c>
      <c r="I117" s="21">
        <f t="shared" si="59"/>
        <v>502500</v>
      </c>
      <c r="J117" s="11">
        <f>J118</f>
        <v>13979400</v>
      </c>
      <c r="K117" s="11">
        <f t="shared" ref="K117:P117" si="79">K118</f>
        <v>13476900</v>
      </c>
      <c r="L117" s="21">
        <f t="shared" si="61"/>
        <v>0</v>
      </c>
      <c r="M117" s="11">
        <f t="shared" si="79"/>
        <v>13476900</v>
      </c>
      <c r="N117" s="24">
        <f t="shared" si="79"/>
        <v>13476900</v>
      </c>
      <c r="O117" s="32">
        <f t="shared" si="62"/>
        <v>0</v>
      </c>
      <c r="P117" s="28">
        <f t="shared" si="79"/>
        <v>13476900</v>
      </c>
    </row>
    <row r="118" spans="1:16" ht="15.6" x14ac:dyDescent="0.25">
      <c r="A118" s="9" t="s">
        <v>72</v>
      </c>
      <c r="B118" s="3" t="s">
        <v>23</v>
      </c>
      <c r="C118" s="3" t="s">
        <v>25</v>
      </c>
      <c r="D118" s="3" t="s">
        <v>92</v>
      </c>
      <c r="E118" s="3" t="s">
        <v>27</v>
      </c>
      <c r="F118" s="3" t="s">
        <v>106</v>
      </c>
      <c r="G118" s="3" t="s">
        <v>73</v>
      </c>
      <c r="H118" s="11">
        <f>H119</f>
        <v>13476900</v>
      </c>
      <c r="I118" s="21">
        <f t="shared" si="59"/>
        <v>502500</v>
      </c>
      <c r="J118" s="11">
        <f>J119</f>
        <v>13979400</v>
      </c>
      <c r="K118" s="11">
        <f t="shared" ref="K118:P118" si="80">K119</f>
        <v>13476900</v>
      </c>
      <c r="L118" s="21">
        <f t="shared" si="61"/>
        <v>0</v>
      </c>
      <c r="M118" s="11">
        <f t="shared" si="80"/>
        <v>13476900</v>
      </c>
      <c r="N118" s="24">
        <f t="shared" si="80"/>
        <v>13476900</v>
      </c>
      <c r="O118" s="32">
        <f t="shared" si="62"/>
        <v>0</v>
      </c>
      <c r="P118" s="28">
        <f t="shared" si="80"/>
        <v>13476900</v>
      </c>
    </row>
    <row r="119" spans="1:16" ht="15.6" x14ac:dyDescent="0.25">
      <c r="A119" s="9" t="s">
        <v>74</v>
      </c>
      <c r="B119" s="3" t="s">
        <v>23</v>
      </c>
      <c r="C119" s="3" t="s">
        <v>25</v>
      </c>
      <c r="D119" s="3" t="s">
        <v>92</v>
      </c>
      <c r="E119" s="3" t="s">
        <v>27</v>
      </c>
      <c r="F119" s="3" t="s">
        <v>106</v>
      </c>
      <c r="G119" s="3" t="s">
        <v>75</v>
      </c>
      <c r="H119" s="11">
        <v>13476900</v>
      </c>
      <c r="I119" s="21">
        <f t="shared" si="59"/>
        <v>502500</v>
      </c>
      <c r="J119" s="11">
        <v>13979400</v>
      </c>
      <c r="K119" s="11">
        <v>13476900</v>
      </c>
      <c r="L119" s="21">
        <f t="shared" si="61"/>
        <v>0</v>
      </c>
      <c r="M119" s="11">
        <v>13476900</v>
      </c>
      <c r="N119" s="24">
        <v>13476900</v>
      </c>
      <c r="O119" s="32">
        <f t="shared" si="62"/>
        <v>0</v>
      </c>
      <c r="P119" s="28">
        <v>13476900</v>
      </c>
    </row>
    <row r="120" spans="1:16" ht="31.2" x14ac:dyDescent="0.25">
      <c r="A120" s="9" t="s">
        <v>107</v>
      </c>
      <c r="B120" s="3" t="s">
        <v>23</v>
      </c>
      <c r="C120" s="3" t="s">
        <v>25</v>
      </c>
      <c r="D120" s="3" t="s">
        <v>92</v>
      </c>
      <c r="E120" s="3" t="s">
        <v>27</v>
      </c>
      <c r="F120" s="3" t="s">
        <v>108</v>
      </c>
      <c r="G120" s="10" t="s">
        <v>0</v>
      </c>
      <c r="H120" s="11">
        <f>H121</f>
        <v>606382.98</v>
      </c>
      <c r="I120" s="21">
        <f t="shared" si="59"/>
        <v>37101.319999999949</v>
      </c>
      <c r="J120" s="11">
        <f>J121</f>
        <v>643484.29999999993</v>
      </c>
      <c r="K120" s="11">
        <f t="shared" ref="K120:P120" si="81">K121</f>
        <v>1063829.79</v>
      </c>
      <c r="L120" s="21">
        <f t="shared" si="61"/>
        <v>0</v>
      </c>
      <c r="M120" s="11">
        <f t="shared" si="81"/>
        <v>1063829.79</v>
      </c>
      <c r="N120" s="24">
        <f t="shared" si="81"/>
        <v>1595744.68</v>
      </c>
      <c r="O120" s="32">
        <f t="shared" si="62"/>
        <v>0</v>
      </c>
      <c r="P120" s="28">
        <f t="shared" si="81"/>
        <v>1595744.68</v>
      </c>
    </row>
    <row r="121" spans="1:16" ht="46.8" x14ac:dyDescent="0.25">
      <c r="A121" s="9" t="s">
        <v>30</v>
      </c>
      <c r="B121" s="3" t="s">
        <v>23</v>
      </c>
      <c r="C121" s="3" t="s">
        <v>25</v>
      </c>
      <c r="D121" s="3" t="s">
        <v>92</v>
      </c>
      <c r="E121" s="3" t="s">
        <v>27</v>
      </c>
      <c r="F121" s="3" t="s">
        <v>108</v>
      </c>
      <c r="G121" s="3" t="s">
        <v>31</v>
      </c>
      <c r="H121" s="11">
        <f>H122</f>
        <v>606382.98</v>
      </c>
      <c r="I121" s="21">
        <f t="shared" si="59"/>
        <v>37101.319999999949</v>
      </c>
      <c r="J121" s="11">
        <f>J122</f>
        <v>643484.29999999993</v>
      </c>
      <c r="K121" s="11">
        <f t="shared" ref="K121:P121" si="82">K122</f>
        <v>1063829.79</v>
      </c>
      <c r="L121" s="21">
        <f t="shared" si="61"/>
        <v>0</v>
      </c>
      <c r="M121" s="11">
        <f t="shared" si="82"/>
        <v>1063829.79</v>
      </c>
      <c r="N121" s="24">
        <f t="shared" si="82"/>
        <v>1595744.68</v>
      </c>
      <c r="O121" s="32">
        <f t="shared" si="62"/>
        <v>0</v>
      </c>
      <c r="P121" s="28">
        <f t="shared" si="82"/>
        <v>1595744.68</v>
      </c>
    </row>
    <row r="122" spans="1:16" ht="46.8" x14ac:dyDescent="0.25">
      <c r="A122" s="9" t="s">
        <v>32</v>
      </c>
      <c r="B122" s="3" t="s">
        <v>23</v>
      </c>
      <c r="C122" s="3" t="s">
        <v>25</v>
      </c>
      <c r="D122" s="3" t="s">
        <v>92</v>
      </c>
      <c r="E122" s="3" t="s">
        <v>27</v>
      </c>
      <c r="F122" s="3" t="s">
        <v>108</v>
      </c>
      <c r="G122" s="3" t="s">
        <v>33</v>
      </c>
      <c r="H122" s="11">
        <v>606382.98</v>
      </c>
      <c r="I122" s="21">
        <f t="shared" si="59"/>
        <v>37101.319999999949</v>
      </c>
      <c r="J122" s="11">
        <v>643484.29999999993</v>
      </c>
      <c r="K122" s="11">
        <v>1063829.79</v>
      </c>
      <c r="L122" s="21">
        <f t="shared" si="61"/>
        <v>0</v>
      </c>
      <c r="M122" s="11">
        <v>1063829.79</v>
      </c>
      <c r="N122" s="24">
        <v>1595744.68</v>
      </c>
      <c r="O122" s="32">
        <f t="shared" si="62"/>
        <v>0</v>
      </c>
      <c r="P122" s="28">
        <v>1595744.68</v>
      </c>
    </row>
    <row r="123" spans="1:16" ht="46.8" x14ac:dyDescent="0.25">
      <c r="A123" s="17" t="s">
        <v>286</v>
      </c>
      <c r="B123" s="3" t="s">
        <v>23</v>
      </c>
      <c r="C123" s="3" t="s">
        <v>25</v>
      </c>
      <c r="D123" s="3" t="s">
        <v>92</v>
      </c>
      <c r="E123" s="3" t="s">
        <v>27</v>
      </c>
      <c r="F123" s="33" t="s">
        <v>285</v>
      </c>
      <c r="G123" s="3"/>
      <c r="H123" s="11">
        <f>H124</f>
        <v>0</v>
      </c>
      <c r="I123" s="21">
        <f t="shared" si="59"/>
        <v>8354000</v>
      </c>
      <c r="J123" s="11">
        <f>J124</f>
        <v>8354000</v>
      </c>
      <c r="K123" s="11">
        <v>0</v>
      </c>
      <c r="L123" s="21">
        <v>0</v>
      </c>
      <c r="M123" s="11">
        <v>0</v>
      </c>
      <c r="N123" s="24"/>
      <c r="O123" s="32">
        <v>0</v>
      </c>
      <c r="P123" s="28"/>
    </row>
    <row r="124" spans="1:16" ht="46.8" x14ac:dyDescent="0.25">
      <c r="A124" s="9" t="s">
        <v>30</v>
      </c>
      <c r="B124" s="3" t="s">
        <v>23</v>
      </c>
      <c r="C124" s="3" t="s">
        <v>25</v>
      </c>
      <c r="D124" s="3" t="s">
        <v>92</v>
      </c>
      <c r="E124" s="3" t="s">
        <v>27</v>
      </c>
      <c r="F124" s="33" t="s">
        <v>285</v>
      </c>
      <c r="G124" s="3" t="s">
        <v>31</v>
      </c>
      <c r="H124" s="11">
        <f>H125</f>
        <v>0</v>
      </c>
      <c r="I124" s="21">
        <f t="shared" si="59"/>
        <v>8354000</v>
      </c>
      <c r="J124" s="11">
        <f>J125</f>
        <v>8354000</v>
      </c>
      <c r="K124" s="11">
        <v>0</v>
      </c>
      <c r="L124" s="21">
        <v>0</v>
      </c>
      <c r="M124" s="11">
        <v>0</v>
      </c>
      <c r="N124" s="24"/>
      <c r="O124" s="32">
        <v>0</v>
      </c>
      <c r="P124" s="28"/>
    </row>
    <row r="125" spans="1:16" ht="46.8" x14ac:dyDescent="0.25">
      <c r="A125" s="9" t="s">
        <v>32</v>
      </c>
      <c r="B125" s="3" t="s">
        <v>23</v>
      </c>
      <c r="C125" s="3" t="s">
        <v>25</v>
      </c>
      <c r="D125" s="3" t="s">
        <v>92</v>
      </c>
      <c r="E125" s="3" t="s">
        <v>27</v>
      </c>
      <c r="F125" s="33" t="s">
        <v>285</v>
      </c>
      <c r="G125" s="3" t="s">
        <v>33</v>
      </c>
      <c r="H125" s="11"/>
      <c r="I125" s="21">
        <f t="shared" si="59"/>
        <v>8354000</v>
      </c>
      <c r="J125" s="11">
        <v>8354000</v>
      </c>
      <c r="K125" s="11">
        <v>0</v>
      </c>
      <c r="L125" s="21">
        <v>0</v>
      </c>
      <c r="M125" s="11">
        <v>0</v>
      </c>
      <c r="N125" s="24"/>
      <c r="O125" s="32">
        <v>0</v>
      </c>
      <c r="P125" s="28"/>
    </row>
    <row r="126" spans="1:16" ht="46.8" x14ac:dyDescent="0.25">
      <c r="A126" s="9" t="s">
        <v>109</v>
      </c>
      <c r="B126" s="3" t="s">
        <v>23</v>
      </c>
      <c r="C126" s="3" t="s">
        <v>25</v>
      </c>
      <c r="D126" s="3" t="s">
        <v>92</v>
      </c>
      <c r="E126" s="3" t="s">
        <v>27</v>
      </c>
      <c r="F126" s="3" t="s">
        <v>110</v>
      </c>
      <c r="G126" s="10" t="s">
        <v>0</v>
      </c>
      <c r="H126" s="11">
        <f>H127+H129</f>
        <v>5767522.4500000002</v>
      </c>
      <c r="I126" s="21">
        <f t="shared" si="59"/>
        <v>-9.9999997764825821E-3</v>
      </c>
      <c r="J126" s="11">
        <f>J127+J129</f>
        <v>5767522.4400000004</v>
      </c>
      <c r="K126" s="11">
        <f t="shared" ref="K126:N126" si="83">K127+K129</f>
        <v>11535045.92</v>
      </c>
      <c r="L126" s="21">
        <f t="shared" si="61"/>
        <v>0</v>
      </c>
      <c r="M126" s="11">
        <f t="shared" ref="M126" si="84">M127+M129</f>
        <v>11535045.92</v>
      </c>
      <c r="N126" s="24">
        <f t="shared" si="83"/>
        <v>11535045.92</v>
      </c>
      <c r="O126" s="32">
        <f t="shared" si="62"/>
        <v>0</v>
      </c>
      <c r="P126" s="28">
        <f t="shared" ref="P126" si="85">P127+P129</f>
        <v>11535045.92</v>
      </c>
    </row>
    <row r="127" spans="1:16" ht="46.8" hidden="1" customHeight="1" x14ac:dyDescent="0.25">
      <c r="A127" s="9" t="s">
        <v>30</v>
      </c>
      <c r="B127" s="3" t="s">
        <v>23</v>
      </c>
      <c r="C127" s="3" t="s">
        <v>25</v>
      </c>
      <c r="D127" s="3" t="s">
        <v>92</v>
      </c>
      <c r="E127" s="3" t="s">
        <v>27</v>
      </c>
      <c r="F127" s="3" t="s">
        <v>110</v>
      </c>
      <c r="G127" s="3" t="s">
        <v>31</v>
      </c>
      <c r="H127" s="11">
        <f>H128</f>
        <v>0</v>
      </c>
      <c r="I127" s="21">
        <f t="shared" si="59"/>
        <v>0</v>
      </c>
      <c r="J127" s="11">
        <f>J128</f>
        <v>0</v>
      </c>
      <c r="K127" s="11">
        <f t="shared" ref="K127:P127" si="86">K128</f>
        <v>11535045.92</v>
      </c>
      <c r="L127" s="21">
        <f t="shared" si="61"/>
        <v>0</v>
      </c>
      <c r="M127" s="11">
        <f t="shared" si="86"/>
        <v>11535045.92</v>
      </c>
      <c r="N127" s="24">
        <f t="shared" si="86"/>
        <v>11535045.92</v>
      </c>
      <c r="O127" s="32">
        <f t="shared" si="62"/>
        <v>0</v>
      </c>
      <c r="P127" s="28">
        <f t="shared" si="86"/>
        <v>11535045.92</v>
      </c>
    </row>
    <row r="128" spans="1:16" ht="46.8" hidden="1" customHeight="1" x14ac:dyDescent="0.25">
      <c r="A128" s="9" t="s">
        <v>32</v>
      </c>
      <c r="B128" s="3" t="s">
        <v>23</v>
      </c>
      <c r="C128" s="3" t="s">
        <v>25</v>
      </c>
      <c r="D128" s="3" t="s">
        <v>92</v>
      </c>
      <c r="E128" s="3" t="s">
        <v>27</v>
      </c>
      <c r="F128" s="3" t="s">
        <v>110</v>
      </c>
      <c r="G128" s="3" t="s">
        <v>33</v>
      </c>
      <c r="H128" s="11">
        <v>0</v>
      </c>
      <c r="I128" s="21">
        <f t="shared" si="59"/>
        <v>0</v>
      </c>
      <c r="J128" s="11">
        <v>0</v>
      </c>
      <c r="K128" s="11">
        <v>11535045.92</v>
      </c>
      <c r="L128" s="21">
        <f t="shared" si="61"/>
        <v>0</v>
      </c>
      <c r="M128" s="11">
        <v>11535045.92</v>
      </c>
      <c r="N128" s="24">
        <v>11535045.92</v>
      </c>
      <c r="O128" s="32">
        <f t="shared" si="62"/>
        <v>0</v>
      </c>
      <c r="P128" s="28">
        <v>11535045.92</v>
      </c>
    </row>
    <row r="129" spans="1:16" ht="15.6" x14ac:dyDescent="0.25">
      <c r="A129" s="9" t="s">
        <v>72</v>
      </c>
      <c r="B129" s="3" t="s">
        <v>23</v>
      </c>
      <c r="C129" s="3" t="s">
        <v>25</v>
      </c>
      <c r="D129" s="3" t="s">
        <v>92</v>
      </c>
      <c r="E129" s="3" t="s">
        <v>27</v>
      </c>
      <c r="F129" s="3" t="s">
        <v>110</v>
      </c>
      <c r="G129" s="3" t="s">
        <v>73</v>
      </c>
      <c r="H129" s="11">
        <f>H130</f>
        <v>5767522.4500000002</v>
      </c>
      <c r="I129" s="21">
        <f t="shared" si="59"/>
        <v>-9.9999997764825821E-3</v>
      </c>
      <c r="J129" s="11">
        <f>J130</f>
        <v>5767522.4400000004</v>
      </c>
      <c r="K129" s="11">
        <f t="shared" ref="K129:P129" si="87">K130</f>
        <v>0</v>
      </c>
      <c r="L129" s="21">
        <f t="shared" si="61"/>
        <v>0</v>
      </c>
      <c r="M129" s="11">
        <f t="shared" si="87"/>
        <v>0</v>
      </c>
      <c r="N129" s="24">
        <f t="shared" si="87"/>
        <v>0</v>
      </c>
      <c r="O129" s="32">
        <f t="shared" si="62"/>
        <v>0</v>
      </c>
      <c r="P129" s="28">
        <f t="shared" si="87"/>
        <v>0</v>
      </c>
    </row>
    <row r="130" spans="1:16" ht="15.6" x14ac:dyDescent="0.25">
      <c r="A130" s="9" t="s">
        <v>74</v>
      </c>
      <c r="B130" s="3" t="s">
        <v>23</v>
      </c>
      <c r="C130" s="3" t="s">
        <v>25</v>
      </c>
      <c r="D130" s="3" t="s">
        <v>92</v>
      </c>
      <c r="E130" s="3" t="s">
        <v>27</v>
      </c>
      <c r="F130" s="3" t="s">
        <v>110</v>
      </c>
      <c r="G130" s="3" t="s">
        <v>75</v>
      </c>
      <c r="H130" s="11">
        <v>5767522.4500000002</v>
      </c>
      <c r="I130" s="21">
        <f t="shared" si="59"/>
        <v>-9.9999997764825821E-3</v>
      </c>
      <c r="J130" s="11">
        <v>5767522.4400000004</v>
      </c>
      <c r="K130" s="11">
        <v>0</v>
      </c>
      <c r="L130" s="21">
        <f t="shared" si="61"/>
        <v>0</v>
      </c>
      <c r="M130" s="11">
        <v>0</v>
      </c>
      <c r="N130" s="24">
        <v>0</v>
      </c>
      <c r="O130" s="32">
        <f t="shared" si="62"/>
        <v>0</v>
      </c>
      <c r="P130" s="28">
        <v>0</v>
      </c>
    </row>
    <row r="131" spans="1:16" ht="62.4" hidden="1" x14ac:dyDescent="0.25">
      <c r="A131" s="4" t="s">
        <v>111</v>
      </c>
      <c r="B131" s="5" t="s">
        <v>23</v>
      </c>
      <c r="C131" s="5" t="s">
        <v>25</v>
      </c>
      <c r="D131" s="5" t="s">
        <v>112</v>
      </c>
      <c r="E131" s="6" t="s">
        <v>0</v>
      </c>
      <c r="F131" s="6" t="s">
        <v>0</v>
      </c>
      <c r="G131" s="6" t="s">
        <v>0</v>
      </c>
      <c r="H131" s="7">
        <f>H132</f>
        <v>4197100</v>
      </c>
      <c r="I131" s="21">
        <f t="shared" si="59"/>
        <v>0</v>
      </c>
      <c r="J131" s="7">
        <f>J132</f>
        <v>4197100</v>
      </c>
      <c r="K131" s="7">
        <f t="shared" ref="K131:P131" si="88">K132</f>
        <v>4147100</v>
      </c>
      <c r="L131" s="21">
        <f t="shared" si="61"/>
        <v>0</v>
      </c>
      <c r="M131" s="7">
        <f t="shared" si="88"/>
        <v>4147100</v>
      </c>
      <c r="N131" s="23">
        <f t="shared" si="88"/>
        <v>4147100</v>
      </c>
      <c r="O131" s="32">
        <f t="shared" si="62"/>
        <v>0</v>
      </c>
      <c r="P131" s="27">
        <f t="shared" si="88"/>
        <v>4147100</v>
      </c>
    </row>
    <row r="132" spans="1:16" ht="15.6" hidden="1" x14ac:dyDescent="0.25">
      <c r="A132" s="4" t="s">
        <v>24</v>
      </c>
      <c r="B132" s="5" t="s">
        <v>23</v>
      </c>
      <c r="C132" s="5" t="s">
        <v>25</v>
      </c>
      <c r="D132" s="5" t="s">
        <v>112</v>
      </c>
      <c r="E132" s="5" t="s">
        <v>27</v>
      </c>
      <c r="F132" s="8" t="s">
        <v>0</v>
      </c>
      <c r="G132" s="8" t="s">
        <v>0</v>
      </c>
      <c r="H132" s="7">
        <f>H133+H136+H139</f>
        <v>4197100</v>
      </c>
      <c r="I132" s="21">
        <f t="shared" si="59"/>
        <v>0</v>
      </c>
      <c r="J132" s="7">
        <f>J133+J136+J139</f>
        <v>4197100</v>
      </c>
      <c r="K132" s="7">
        <f t="shared" ref="K132:N132" si="89">K133+K136+K139</f>
        <v>4147100</v>
      </c>
      <c r="L132" s="21">
        <f t="shared" si="61"/>
        <v>0</v>
      </c>
      <c r="M132" s="7">
        <f t="shared" ref="M132" si="90">M133+M136+M139</f>
        <v>4147100</v>
      </c>
      <c r="N132" s="23">
        <f t="shared" si="89"/>
        <v>4147100</v>
      </c>
      <c r="O132" s="32">
        <f t="shared" si="62"/>
        <v>0</v>
      </c>
      <c r="P132" s="27">
        <f t="shared" ref="P132" si="91">P133+P136+P139</f>
        <v>4147100</v>
      </c>
    </row>
    <row r="133" spans="1:16" ht="31.2" hidden="1" x14ac:dyDescent="0.25">
      <c r="A133" s="9" t="s">
        <v>113</v>
      </c>
      <c r="B133" s="3" t="s">
        <v>23</v>
      </c>
      <c r="C133" s="3" t="s">
        <v>25</v>
      </c>
      <c r="D133" s="3" t="s">
        <v>112</v>
      </c>
      <c r="E133" s="3" t="s">
        <v>27</v>
      </c>
      <c r="F133" s="3" t="s">
        <v>114</v>
      </c>
      <c r="G133" s="10" t="s">
        <v>0</v>
      </c>
      <c r="H133" s="11">
        <f>H134</f>
        <v>3139100</v>
      </c>
      <c r="I133" s="21">
        <f t="shared" si="59"/>
        <v>0</v>
      </c>
      <c r="J133" s="11">
        <f>J134</f>
        <v>3139100</v>
      </c>
      <c r="K133" s="11">
        <f t="shared" ref="K133:P133" si="92">K134</f>
        <v>3139100</v>
      </c>
      <c r="L133" s="21">
        <f t="shared" si="61"/>
        <v>0</v>
      </c>
      <c r="M133" s="11">
        <f t="shared" si="92"/>
        <v>3139100</v>
      </c>
      <c r="N133" s="24">
        <f t="shared" si="92"/>
        <v>3139100</v>
      </c>
      <c r="O133" s="32">
        <f t="shared" si="62"/>
        <v>0</v>
      </c>
      <c r="P133" s="28">
        <f t="shared" si="92"/>
        <v>3139100</v>
      </c>
    </row>
    <row r="134" spans="1:16" ht="31.2" hidden="1" x14ac:dyDescent="0.25">
      <c r="A134" s="9" t="s">
        <v>115</v>
      </c>
      <c r="B134" s="3" t="s">
        <v>23</v>
      </c>
      <c r="C134" s="3" t="s">
        <v>25</v>
      </c>
      <c r="D134" s="3" t="s">
        <v>112</v>
      </c>
      <c r="E134" s="3" t="s">
        <v>27</v>
      </c>
      <c r="F134" s="3" t="s">
        <v>114</v>
      </c>
      <c r="G134" s="3" t="s">
        <v>116</v>
      </c>
      <c r="H134" s="11">
        <f>H135</f>
        <v>3139100</v>
      </c>
      <c r="I134" s="21">
        <f t="shared" si="59"/>
        <v>0</v>
      </c>
      <c r="J134" s="11">
        <f>J135</f>
        <v>3139100</v>
      </c>
      <c r="K134" s="11">
        <f t="shared" ref="K134:P134" si="93">K135</f>
        <v>3139100</v>
      </c>
      <c r="L134" s="21">
        <f t="shared" si="61"/>
        <v>0</v>
      </c>
      <c r="M134" s="11">
        <f t="shared" si="93"/>
        <v>3139100</v>
      </c>
      <c r="N134" s="24">
        <f t="shared" si="93"/>
        <v>3139100</v>
      </c>
      <c r="O134" s="32">
        <f t="shared" si="62"/>
        <v>0</v>
      </c>
      <c r="P134" s="28">
        <f t="shared" si="93"/>
        <v>3139100</v>
      </c>
    </row>
    <row r="135" spans="1:16" ht="31.2" hidden="1" x14ac:dyDescent="0.25">
      <c r="A135" s="9" t="s">
        <v>117</v>
      </c>
      <c r="B135" s="3" t="s">
        <v>23</v>
      </c>
      <c r="C135" s="3" t="s">
        <v>25</v>
      </c>
      <c r="D135" s="3" t="s">
        <v>112</v>
      </c>
      <c r="E135" s="3" t="s">
        <v>27</v>
      </c>
      <c r="F135" s="3" t="s">
        <v>114</v>
      </c>
      <c r="G135" s="3" t="s">
        <v>118</v>
      </c>
      <c r="H135" s="11">
        <v>3139100</v>
      </c>
      <c r="I135" s="21">
        <f t="shared" si="59"/>
        <v>0</v>
      </c>
      <c r="J135" s="11">
        <v>3139100</v>
      </c>
      <c r="K135" s="11">
        <v>3139100</v>
      </c>
      <c r="L135" s="21">
        <f t="shared" si="61"/>
        <v>0</v>
      </c>
      <c r="M135" s="11">
        <v>3139100</v>
      </c>
      <c r="N135" s="24">
        <v>3139100</v>
      </c>
      <c r="O135" s="32">
        <f t="shared" si="62"/>
        <v>0</v>
      </c>
      <c r="P135" s="28">
        <v>3139100</v>
      </c>
    </row>
    <row r="136" spans="1:16" ht="46.8" hidden="1" x14ac:dyDescent="0.25">
      <c r="A136" s="9" t="s">
        <v>119</v>
      </c>
      <c r="B136" s="3" t="s">
        <v>23</v>
      </c>
      <c r="C136" s="3" t="s">
        <v>25</v>
      </c>
      <c r="D136" s="3" t="s">
        <v>112</v>
      </c>
      <c r="E136" s="3" t="s">
        <v>27</v>
      </c>
      <c r="F136" s="3" t="s">
        <v>120</v>
      </c>
      <c r="G136" s="10" t="s">
        <v>0</v>
      </c>
      <c r="H136" s="11">
        <f>H137</f>
        <v>50000</v>
      </c>
      <c r="I136" s="21">
        <f t="shared" si="59"/>
        <v>0</v>
      </c>
      <c r="J136" s="11">
        <f>J137</f>
        <v>50000</v>
      </c>
      <c r="K136" s="11">
        <f t="shared" ref="K136:P136" si="94">K137</f>
        <v>0</v>
      </c>
      <c r="L136" s="21">
        <f t="shared" si="61"/>
        <v>0</v>
      </c>
      <c r="M136" s="11">
        <f t="shared" si="94"/>
        <v>0</v>
      </c>
      <c r="N136" s="24">
        <f t="shared" si="94"/>
        <v>0</v>
      </c>
      <c r="O136" s="32">
        <f t="shared" si="62"/>
        <v>0</v>
      </c>
      <c r="P136" s="28">
        <f t="shared" si="94"/>
        <v>0</v>
      </c>
    </row>
    <row r="137" spans="1:16" ht="46.8" hidden="1" x14ac:dyDescent="0.25">
      <c r="A137" s="9" t="s">
        <v>30</v>
      </c>
      <c r="B137" s="3" t="s">
        <v>23</v>
      </c>
      <c r="C137" s="3" t="s">
        <v>25</v>
      </c>
      <c r="D137" s="3" t="s">
        <v>112</v>
      </c>
      <c r="E137" s="3" t="s">
        <v>27</v>
      </c>
      <c r="F137" s="3" t="s">
        <v>120</v>
      </c>
      <c r="G137" s="3" t="s">
        <v>31</v>
      </c>
      <c r="H137" s="11">
        <f>H138</f>
        <v>50000</v>
      </c>
      <c r="I137" s="21">
        <f t="shared" si="59"/>
        <v>0</v>
      </c>
      <c r="J137" s="11">
        <f>J138</f>
        <v>50000</v>
      </c>
      <c r="K137" s="11">
        <f t="shared" ref="K137:P137" si="95">K138</f>
        <v>0</v>
      </c>
      <c r="L137" s="21">
        <f t="shared" si="61"/>
        <v>0</v>
      </c>
      <c r="M137" s="11">
        <f t="shared" si="95"/>
        <v>0</v>
      </c>
      <c r="N137" s="24">
        <f t="shared" si="95"/>
        <v>0</v>
      </c>
      <c r="O137" s="32">
        <f t="shared" si="62"/>
        <v>0</v>
      </c>
      <c r="P137" s="28">
        <f t="shared" si="95"/>
        <v>0</v>
      </c>
    </row>
    <row r="138" spans="1:16" ht="46.8" hidden="1" x14ac:dyDescent="0.25">
      <c r="A138" s="9" t="s">
        <v>32</v>
      </c>
      <c r="B138" s="3" t="s">
        <v>23</v>
      </c>
      <c r="C138" s="3" t="s">
        <v>25</v>
      </c>
      <c r="D138" s="3" t="s">
        <v>112</v>
      </c>
      <c r="E138" s="3" t="s">
        <v>27</v>
      </c>
      <c r="F138" s="3" t="s">
        <v>120</v>
      </c>
      <c r="G138" s="3" t="s">
        <v>33</v>
      </c>
      <c r="H138" s="11">
        <v>50000</v>
      </c>
      <c r="I138" s="21">
        <f t="shared" si="59"/>
        <v>0</v>
      </c>
      <c r="J138" s="11">
        <v>50000</v>
      </c>
      <c r="K138" s="11">
        <v>0</v>
      </c>
      <c r="L138" s="21">
        <f t="shared" si="61"/>
        <v>0</v>
      </c>
      <c r="M138" s="11">
        <v>0</v>
      </c>
      <c r="N138" s="24">
        <v>0</v>
      </c>
      <c r="O138" s="32">
        <f t="shared" si="62"/>
        <v>0</v>
      </c>
      <c r="P138" s="28">
        <v>0</v>
      </c>
    </row>
    <row r="139" spans="1:16" ht="31.2" hidden="1" x14ac:dyDescent="0.25">
      <c r="A139" s="9" t="s">
        <v>121</v>
      </c>
      <c r="B139" s="3" t="s">
        <v>23</v>
      </c>
      <c r="C139" s="3" t="s">
        <v>25</v>
      </c>
      <c r="D139" s="3" t="s">
        <v>112</v>
      </c>
      <c r="E139" s="3" t="s">
        <v>27</v>
      </c>
      <c r="F139" s="3" t="s">
        <v>122</v>
      </c>
      <c r="G139" s="10" t="s">
        <v>0</v>
      </c>
      <c r="H139" s="11">
        <f>H140</f>
        <v>1008000</v>
      </c>
      <c r="I139" s="21">
        <f t="shared" si="59"/>
        <v>0</v>
      </c>
      <c r="J139" s="11">
        <f>J140</f>
        <v>1008000</v>
      </c>
      <c r="K139" s="11">
        <f t="shared" ref="K139:P139" si="96">K140</f>
        <v>1008000</v>
      </c>
      <c r="L139" s="21">
        <f t="shared" si="61"/>
        <v>0</v>
      </c>
      <c r="M139" s="11">
        <f t="shared" si="96"/>
        <v>1008000</v>
      </c>
      <c r="N139" s="24">
        <f t="shared" si="96"/>
        <v>1008000</v>
      </c>
      <c r="O139" s="32">
        <f t="shared" si="62"/>
        <v>0</v>
      </c>
      <c r="P139" s="28">
        <f t="shared" si="96"/>
        <v>1008000</v>
      </c>
    </row>
    <row r="140" spans="1:16" ht="31.2" hidden="1" x14ac:dyDescent="0.25">
      <c r="A140" s="9" t="s">
        <v>115</v>
      </c>
      <c r="B140" s="3" t="s">
        <v>23</v>
      </c>
      <c r="C140" s="3" t="s">
        <v>25</v>
      </c>
      <c r="D140" s="3" t="s">
        <v>112</v>
      </c>
      <c r="E140" s="3" t="s">
        <v>27</v>
      </c>
      <c r="F140" s="3" t="s">
        <v>122</v>
      </c>
      <c r="G140" s="3" t="s">
        <v>116</v>
      </c>
      <c r="H140" s="11">
        <f>H141</f>
        <v>1008000</v>
      </c>
      <c r="I140" s="21">
        <f t="shared" si="59"/>
        <v>0</v>
      </c>
      <c r="J140" s="11">
        <f>J141</f>
        <v>1008000</v>
      </c>
      <c r="K140" s="11">
        <f t="shared" ref="K140:P140" si="97">K141</f>
        <v>1008000</v>
      </c>
      <c r="L140" s="21">
        <f t="shared" si="61"/>
        <v>0</v>
      </c>
      <c r="M140" s="11">
        <f t="shared" si="97"/>
        <v>1008000</v>
      </c>
      <c r="N140" s="24">
        <f t="shared" si="97"/>
        <v>1008000</v>
      </c>
      <c r="O140" s="32">
        <f t="shared" si="62"/>
        <v>0</v>
      </c>
      <c r="P140" s="28">
        <f t="shared" si="97"/>
        <v>1008000</v>
      </c>
    </row>
    <row r="141" spans="1:16" ht="46.8" hidden="1" x14ac:dyDescent="0.25">
      <c r="A141" s="9" t="s">
        <v>123</v>
      </c>
      <c r="B141" s="3" t="s">
        <v>23</v>
      </c>
      <c r="C141" s="3" t="s">
        <v>25</v>
      </c>
      <c r="D141" s="3" t="s">
        <v>112</v>
      </c>
      <c r="E141" s="3" t="s">
        <v>27</v>
      </c>
      <c r="F141" s="3" t="s">
        <v>122</v>
      </c>
      <c r="G141" s="3" t="s">
        <v>124</v>
      </c>
      <c r="H141" s="11">
        <v>1008000</v>
      </c>
      <c r="I141" s="21">
        <f t="shared" si="59"/>
        <v>0</v>
      </c>
      <c r="J141" s="11">
        <v>1008000</v>
      </c>
      <c r="K141" s="11">
        <v>1008000</v>
      </c>
      <c r="L141" s="21">
        <f t="shared" si="61"/>
        <v>0</v>
      </c>
      <c r="M141" s="11">
        <v>1008000</v>
      </c>
      <c r="N141" s="24">
        <v>1008000</v>
      </c>
      <c r="O141" s="32">
        <f t="shared" si="62"/>
        <v>0</v>
      </c>
      <c r="P141" s="28">
        <v>1008000</v>
      </c>
    </row>
    <row r="142" spans="1:16" ht="62.4" hidden="1" x14ac:dyDescent="0.25">
      <c r="A142" s="4" t="s">
        <v>125</v>
      </c>
      <c r="B142" s="5" t="s">
        <v>23</v>
      </c>
      <c r="C142" s="5" t="s">
        <v>25</v>
      </c>
      <c r="D142" s="5" t="s">
        <v>126</v>
      </c>
      <c r="E142" s="6" t="s">
        <v>0</v>
      </c>
      <c r="F142" s="6" t="s">
        <v>0</v>
      </c>
      <c r="G142" s="6" t="s">
        <v>0</v>
      </c>
      <c r="H142" s="7">
        <f>H143</f>
        <v>11274228</v>
      </c>
      <c r="I142" s="21">
        <f t="shared" si="59"/>
        <v>0</v>
      </c>
      <c r="J142" s="7">
        <f>J143</f>
        <v>11274228</v>
      </c>
      <c r="K142" s="7">
        <f t="shared" ref="K142:P142" si="98">K143</f>
        <v>11265828</v>
      </c>
      <c r="L142" s="21">
        <f t="shared" si="61"/>
        <v>0</v>
      </c>
      <c r="M142" s="7">
        <f t="shared" si="98"/>
        <v>11265828</v>
      </c>
      <c r="N142" s="23">
        <f t="shared" si="98"/>
        <v>11271828</v>
      </c>
      <c r="O142" s="32">
        <f t="shared" si="62"/>
        <v>0</v>
      </c>
      <c r="P142" s="27">
        <f t="shared" si="98"/>
        <v>11271828</v>
      </c>
    </row>
    <row r="143" spans="1:16" ht="15.6" hidden="1" x14ac:dyDescent="0.25">
      <c r="A143" s="4" t="s">
        <v>24</v>
      </c>
      <c r="B143" s="5" t="s">
        <v>23</v>
      </c>
      <c r="C143" s="5" t="s">
        <v>25</v>
      </c>
      <c r="D143" s="5" t="s">
        <v>126</v>
      </c>
      <c r="E143" s="5" t="s">
        <v>27</v>
      </c>
      <c r="F143" s="8" t="s">
        <v>0</v>
      </c>
      <c r="G143" s="8" t="s">
        <v>0</v>
      </c>
      <c r="H143" s="7">
        <f>H144+H147+H150</f>
        <v>11274228</v>
      </c>
      <c r="I143" s="21">
        <f t="shared" si="59"/>
        <v>0</v>
      </c>
      <c r="J143" s="7">
        <f>J144+J147+J150</f>
        <v>11274228</v>
      </c>
      <c r="K143" s="7">
        <f t="shared" ref="K143:N143" si="99">K144+K147+K150</f>
        <v>11265828</v>
      </c>
      <c r="L143" s="21">
        <f t="shared" si="61"/>
        <v>0</v>
      </c>
      <c r="M143" s="7">
        <f t="shared" ref="M143" si="100">M144+M147+M150</f>
        <v>11265828</v>
      </c>
      <c r="N143" s="23">
        <f t="shared" si="99"/>
        <v>11271828</v>
      </c>
      <c r="O143" s="32">
        <f t="shared" si="62"/>
        <v>0</v>
      </c>
      <c r="P143" s="27">
        <f t="shared" ref="P143" si="101">P144+P147+P150</f>
        <v>11271828</v>
      </c>
    </row>
    <row r="144" spans="1:16" ht="62.4" hidden="1" x14ac:dyDescent="0.25">
      <c r="A144" s="9" t="s">
        <v>127</v>
      </c>
      <c r="B144" s="3" t="s">
        <v>23</v>
      </c>
      <c r="C144" s="3" t="s">
        <v>25</v>
      </c>
      <c r="D144" s="3" t="s">
        <v>126</v>
      </c>
      <c r="E144" s="3" t="s">
        <v>27</v>
      </c>
      <c r="F144" s="3" t="s">
        <v>128</v>
      </c>
      <c r="G144" s="10" t="s">
        <v>0</v>
      </c>
      <c r="H144" s="11">
        <f>H145</f>
        <v>124800</v>
      </c>
      <c r="I144" s="21">
        <f t="shared" si="59"/>
        <v>0</v>
      </c>
      <c r="J144" s="11">
        <f>J145</f>
        <v>124800</v>
      </c>
      <c r="K144" s="11">
        <f t="shared" ref="K144:P144" si="102">K145</f>
        <v>116400</v>
      </c>
      <c r="L144" s="21">
        <f t="shared" si="61"/>
        <v>0</v>
      </c>
      <c r="M144" s="11">
        <f t="shared" si="102"/>
        <v>116400</v>
      </c>
      <c r="N144" s="24">
        <f t="shared" si="102"/>
        <v>122400</v>
      </c>
      <c r="O144" s="32">
        <f t="shared" si="62"/>
        <v>0</v>
      </c>
      <c r="P144" s="28">
        <f t="shared" si="102"/>
        <v>122400</v>
      </c>
    </row>
    <row r="145" spans="1:16" ht="31.2" hidden="1" x14ac:dyDescent="0.25">
      <c r="A145" s="9" t="s">
        <v>115</v>
      </c>
      <c r="B145" s="3" t="s">
        <v>23</v>
      </c>
      <c r="C145" s="3" t="s">
        <v>25</v>
      </c>
      <c r="D145" s="3" t="s">
        <v>126</v>
      </c>
      <c r="E145" s="3" t="s">
        <v>27</v>
      </c>
      <c r="F145" s="3" t="s">
        <v>128</v>
      </c>
      <c r="G145" s="3" t="s">
        <v>116</v>
      </c>
      <c r="H145" s="11">
        <f>H146</f>
        <v>124800</v>
      </c>
      <c r="I145" s="21">
        <f t="shared" si="59"/>
        <v>0</v>
      </c>
      <c r="J145" s="11">
        <f>J146</f>
        <v>124800</v>
      </c>
      <c r="K145" s="11">
        <f t="shared" ref="K145:P145" si="103">K146</f>
        <v>116400</v>
      </c>
      <c r="L145" s="21">
        <f t="shared" si="61"/>
        <v>0</v>
      </c>
      <c r="M145" s="11">
        <f t="shared" si="103"/>
        <v>116400</v>
      </c>
      <c r="N145" s="24">
        <f t="shared" si="103"/>
        <v>122400</v>
      </c>
      <c r="O145" s="32">
        <f t="shared" si="62"/>
        <v>0</v>
      </c>
      <c r="P145" s="28">
        <f t="shared" si="103"/>
        <v>122400</v>
      </c>
    </row>
    <row r="146" spans="1:16" ht="46.8" hidden="1" x14ac:dyDescent="0.25">
      <c r="A146" s="9" t="s">
        <v>123</v>
      </c>
      <c r="B146" s="3" t="s">
        <v>23</v>
      </c>
      <c r="C146" s="3" t="s">
        <v>25</v>
      </c>
      <c r="D146" s="3" t="s">
        <v>126</v>
      </c>
      <c r="E146" s="3" t="s">
        <v>27</v>
      </c>
      <c r="F146" s="3" t="s">
        <v>128</v>
      </c>
      <c r="G146" s="3" t="s">
        <v>124</v>
      </c>
      <c r="H146" s="11">
        <v>124800</v>
      </c>
      <c r="I146" s="21">
        <f t="shared" si="59"/>
        <v>0</v>
      </c>
      <c r="J146" s="11">
        <v>124800</v>
      </c>
      <c r="K146" s="11">
        <v>116400</v>
      </c>
      <c r="L146" s="21">
        <f t="shared" si="61"/>
        <v>0</v>
      </c>
      <c r="M146" s="11">
        <v>116400</v>
      </c>
      <c r="N146" s="24">
        <v>122400</v>
      </c>
      <c r="O146" s="32">
        <f t="shared" si="62"/>
        <v>0</v>
      </c>
      <c r="P146" s="28">
        <v>122400</v>
      </c>
    </row>
    <row r="147" spans="1:16" ht="62.4" hidden="1" x14ac:dyDescent="0.25">
      <c r="A147" s="9" t="s">
        <v>129</v>
      </c>
      <c r="B147" s="3" t="s">
        <v>23</v>
      </c>
      <c r="C147" s="3" t="s">
        <v>25</v>
      </c>
      <c r="D147" s="3" t="s">
        <v>126</v>
      </c>
      <c r="E147" s="3" t="s">
        <v>27</v>
      </c>
      <c r="F147" s="3" t="s">
        <v>130</v>
      </c>
      <c r="G147" s="10" t="s">
        <v>0</v>
      </c>
      <c r="H147" s="11">
        <f>H148</f>
        <v>43000</v>
      </c>
      <c r="I147" s="21">
        <f t="shared" si="59"/>
        <v>0</v>
      </c>
      <c r="J147" s="11">
        <f>J148</f>
        <v>43000</v>
      </c>
      <c r="K147" s="11">
        <f t="shared" ref="K147:P147" si="104">K148</f>
        <v>43000</v>
      </c>
      <c r="L147" s="21">
        <f t="shared" si="61"/>
        <v>0</v>
      </c>
      <c r="M147" s="11">
        <f t="shared" si="104"/>
        <v>43000</v>
      </c>
      <c r="N147" s="24">
        <f t="shared" si="104"/>
        <v>43000</v>
      </c>
      <c r="O147" s="32">
        <f t="shared" si="62"/>
        <v>0</v>
      </c>
      <c r="P147" s="28">
        <f t="shared" si="104"/>
        <v>43000</v>
      </c>
    </row>
    <row r="148" spans="1:16" ht="46.8" hidden="1" x14ac:dyDescent="0.25">
      <c r="A148" s="9" t="s">
        <v>30</v>
      </c>
      <c r="B148" s="3" t="s">
        <v>23</v>
      </c>
      <c r="C148" s="3" t="s">
        <v>25</v>
      </c>
      <c r="D148" s="3" t="s">
        <v>126</v>
      </c>
      <c r="E148" s="3" t="s">
        <v>27</v>
      </c>
      <c r="F148" s="3" t="s">
        <v>130</v>
      </c>
      <c r="G148" s="3" t="s">
        <v>31</v>
      </c>
      <c r="H148" s="11">
        <f>H149</f>
        <v>43000</v>
      </c>
      <c r="I148" s="21">
        <f t="shared" si="59"/>
        <v>0</v>
      </c>
      <c r="J148" s="11">
        <f>J149</f>
        <v>43000</v>
      </c>
      <c r="K148" s="11">
        <f t="shared" ref="K148:P148" si="105">K149</f>
        <v>43000</v>
      </c>
      <c r="L148" s="21">
        <f t="shared" si="61"/>
        <v>0</v>
      </c>
      <c r="M148" s="11">
        <f t="shared" si="105"/>
        <v>43000</v>
      </c>
      <c r="N148" s="24">
        <f t="shared" si="105"/>
        <v>43000</v>
      </c>
      <c r="O148" s="32">
        <f t="shared" si="62"/>
        <v>0</v>
      </c>
      <c r="P148" s="28">
        <f t="shared" si="105"/>
        <v>43000</v>
      </c>
    </row>
    <row r="149" spans="1:16" ht="46.8" hidden="1" x14ac:dyDescent="0.25">
      <c r="A149" s="9" t="s">
        <v>32</v>
      </c>
      <c r="B149" s="3" t="s">
        <v>23</v>
      </c>
      <c r="C149" s="3" t="s">
        <v>25</v>
      </c>
      <c r="D149" s="3" t="s">
        <v>126</v>
      </c>
      <c r="E149" s="3" t="s">
        <v>27</v>
      </c>
      <c r="F149" s="3" t="s">
        <v>130</v>
      </c>
      <c r="G149" s="3" t="s">
        <v>33</v>
      </c>
      <c r="H149" s="11">
        <v>43000</v>
      </c>
      <c r="I149" s="21">
        <f t="shared" si="59"/>
        <v>0</v>
      </c>
      <c r="J149" s="11">
        <v>43000</v>
      </c>
      <c r="K149" s="11">
        <v>43000</v>
      </c>
      <c r="L149" s="21">
        <f t="shared" si="61"/>
        <v>0</v>
      </c>
      <c r="M149" s="11">
        <v>43000</v>
      </c>
      <c r="N149" s="24">
        <v>43000</v>
      </c>
      <c r="O149" s="32">
        <f t="shared" si="62"/>
        <v>0</v>
      </c>
      <c r="P149" s="28">
        <v>43000</v>
      </c>
    </row>
    <row r="150" spans="1:16" ht="109.2" hidden="1" x14ac:dyDescent="0.25">
      <c r="A150" s="9" t="s">
        <v>131</v>
      </c>
      <c r="B150" s="3" t="s">
        <v>23</v>
      </c>
      <c r="C150" s="3" t="s">
        <v>25</v>
      </c>
      <c r="D150" s="3" t="s">
        <v>126</v>
      </c>
      <c r="E150" s="3" t="s">
        <v>27</v>
      </c>
      <c r="F150" s="3" t="s">
        <v>132</v>
      </c>
      <c r="G150" s="10" t="s">
        <v>0</v>
      </c>
      <c r="H150" s="11">
        <f>H151</f>
        <v>11106428</v>
      </c>
      <c r="I150" s="21">
        <f t="shared" si="59"/>
        <v>0</v>
      </c>
      <c r="J150" s="11">
        <f>J151</f>
        <v>11106428</v>
      </c>
      <c r="K150" s="11">
        <f t="shared" ref="K150:P150" si="106">K151</f>
        <v>11106428</v>
      </c>
      <c r="L150" s="21">
        <f t="shared" si="61"/>
        <v>0</v>
      </c>
      <c r="M150" s="11">
        <f t="shared" si="106"/>
        <v>11106428</v>
      </c>
      <c r="N150" s="24">
        <f t="shared" si="106"/>
        <v>11106428</v>
      </c>
      <c r="O150" s="32">
        <f t="shared" si="62"/>
        <v>0</v>
      </c>
      <c r="P150" s="28">
        <f t="shared" si="106"/>
        <v>11106428</v>
      </c>
    </row>
    <row r="151" spans="1:16" ht="31.2" hidden="1" x14ac:dyDescent="0.25">
      <c r="A151" s="9" t="s">
        <v>115</v>
      </c>
      <c r="B151" s="3" t="s">
        <v>23</v>
      </c>
      <c r="C151" s="3" t="s">
        <v>25</v>
      </c>
      <c r="D151" s="3" t="s">
        <v>126</v>
      </c>
      <c r="E151" s="3" t="s">
        <v>27</v>
      </c>
      <c r="F151" s="3" t="s">
        <v>132</v>
      </c>
      <c r="G151" s="3" t="s">
        <v>116</v>
      </c>
      <c r="H151" s="11">
        <f>H152+H153</f>
        <v>11106428</v>
      </c>
      <c r="I151" s="21">
        <f t="shared" ref="I151:I214" si="107">J151-H151</f>
        <v>0</v>
      </c>
      <c r="J151" s="11">
        <f>J152+J153</f>
        <v>11106428</v>
      </c>
      <c r="K151" s="11">
        <f t="shared" ref="K151:N151" si="108">K152+K153</f>
        <v>11106428</v>
      </c>
      <c r="L151" s="21">
        <f t="shared" ref="L151:L214" si="109">M151-K151</f>
        <v>0</v>
      </c>
      <c r="M151" s="11">
        <f t="shared" ref="M151" si="110">M152+M153</f>
        <v>11106428</v>
      </c>
      <c r="N151" s="24">
        <f t="shared" si="108"/>
        <v>11106428</v>
      </c>
      <c r="O151" s="32">
        <f t="shared" ref="O151:O214" si="111">P151-N151</f>
        <v>0</v>
      </c>
      <c r="P151" s="28">
        <f t="shared" ref="P151" si="112">P152+P153</f>
        <v>11106428</v>
      </c>
    </row>
    <row r="152" spans="1:16" ht="31.2" hidden="1" x14ac:dyDescent="0.25">
      <c r="A152" s="9" t="s">
        <v>117</v>
      </c>
      <c r="B152" s="3" t="s">
        <v>23</v>
      </c>
      <c r="C152" s="3" t="s">
        <v>25</v>
      </c>
      <c r="D152" s="3" t="s">
        <v>126</v>
      </c>
      <c r="E152" s="3" t="s">
        <v>27</v>
      </c>
      <c r="F152" s="3" t="s">
        <v>132</v>
      </c>
      <c r="G152" s="3" t="s">
        <v>118</v>
      </c>
      <c r="H152" s="11">
        <v>7811807</v>
      </c>
      <c r="I152" s="21">
        <f t="shared" si="107"/>
        <v>0</v>
      </c>
      <c r="J152" s="11">
        <v>7811807</v>
      </c>
      <c r="K152" s="11">
        <v>7811807</v>
      </c>
      <c r="L152" s="21">
        <f t="shared" si="109"/>
        <v>0</v>
      </c>
      <c r="M152" s="11">
        <v>7811807</v>
      </c>
      <c r="N152" s="24">
        <v>7811807</v>
      </c>
      <c r="O152" s="32">
        <f t="shared" si="111"/>
        <v>0</v>
      </c>
      <c r="P152" s="28">
        <v>7811807</v>
      </c>
    </row>
    <row r="153" spans="1:16" ht="46.8" hidden="1" x14ac:dyDescent="0.25">
      <c r="A153" s="9" t="s">
        <v>123</v>
      </c>
      <c r="B153" s="3" t="s">
        <v>23</v>
      </c>
      <c r="C153" s="3" t="s">
        <v>25</v>
      </c>
      <c r="D153" s="3" t="s">
        <v>126</v>
      </c>
      <c r="E153" s="3" t="s">
        <v>27</v>
      </c>
      <c r="F153" s="3" t="s">
        <v>132</v>
      </c>
      <c r="G153" s="3" t="s">
        <v>124</v>
      </c>
      <c r="H153" s="11">
        <v>3294621</v>
      </c>
      <c r="I153" s="21">
        <f t="shared" si="107"/>
        <v>0</v>
      </c>
      <c r="J153" s="11">
        <v>3294621</v>
      </c>
      <c r="K153" s="11">
        <v>3294621</v>
      </c>
      <c r="L153" s="21">
        <f t="shared" si="109"/>
        <v>0</v>
      </c>
      <c r="M153" s="11">
        <v>3294621</v>
      </c>
      <c r="N153" s="24">
        <v>3294621</v>
      </c>
      <c r="O153" s="32">
        <f t="shared" si="111"/>
        <v>0</v>
      </c>
      <c r="P153" s="28">
        <v>3294621</v>
      </c>
    </row>
    <row r="154" spans="1:16" ht="31.2" hidden="1" x14ac:dyDescent="0.25">
      <c r="A154" s="4" t="s">
        <v>133</v>
      </c>
      <c r="B154" s="5" t="s">
        <v>23</v>
      </c>
      <c r="C154" s="5" t="s">
        <v>25</v>
      </c>
      <c r="D154" s="5" t="s">
        <v>134</v>
      </c>
      <c r="E154" s="6" t="s">
        <v>0</v>
      </c>
      <c r="F154" s="6" t="s">
        <v>0</v>
      </c>
      <c r="G154" s="6" t="s">
        <v>0</v>
      </c>
      <c r="H154" s="7">
        <f>H155</f>
        <v>65600</v>
      </c>
      <c r="I154" s="21">
        <f t="shared" si="107"/>
        <v>0</v>
      </c>
      <c r="J154" s="7">
        <f>J155</f>
        <v>65600</v>
      </c>
      <c r="K154" s="7">
        <f t="shared" ref="K154:P154" si="113">K155</f>
        <v>66200</v>
      </c>
      <c r="L154" s="21">
        <f t="shared" si="109"/>
        <v>0</v>
      </c>
      <c r="M154" s="7">
        <f t="shared" si="113"/>
        <v>66200</v>
      </c>
      <c r="N154" s="23">
        <f t="shared" si="113"/>
        <v>66200</v>
      </c>
      <c r="O154" s="32">
        <f t="shared" si="111"/>
        <v>0</v>
      </c>
      <c r="P154" s="27">
        <f t="shared" si="113"/>
        <v>66200</v>
      </c>
    </row>
    <row r="155" spans="1:16" ht="15.6" hidden="1" x14ac:dyDescent="0.25">
      <c r="A155" s="4" t="s">
        <v>24</v>
      </c>
      <c r="B155" s="5" t="s">
        <v>23</v>
      </c>
      <c r="C155" s="5" t="s">
        <v>25</v>
      </c>
      <c r="D155" s="5" t="s">
        <v>134</v>
      </c>
      <c r="E155" s="5" t="s">
        <v>27</v>
      </c>
      <c r="F155" s="8" t="s">
        <v>0</v>
      </c>
      <c r="G155" s="8" t="s">
        <v>0</v>
      </c>
      <c r="H155" s="7">
        <f>H156</f>
        <v>65600</v>
      </c>
      <c r="I155" s="21">
        <f t="shared" si="107"/>
        <v>0</v>
      </c>
      <c r="J155" s="7">
        <f>J156</f>
        <v>65600</v>
      </c>
      <c r="K155" s="7">
        <f t="shared" ref="K155:P155" si="114">K156</f>
        <v>66200</v>
      </c>
      <c r="L155" s="21">
        <f t="shared" si="109"/>
        <v>0</v>
      </c>
      <c r="M155" s="7">
        <f t="shared" si="114"/>
        <v>66200</v>
      </c>
      <c r="N155" s="23">
        <f t="shared" si="114"/>
        <v>66200</v>
      </c>
      <c r="O155" s="32">
        <f t="shared" si="111"/>
        <v>0</v>
      </c>
      <c r="P155" s="27">
        <f t="shared" si="114"/>
        <v>66200</v>
      </c>
    </row>
    <row r="156" spans="1:16" ht="31.2" hidden="1" x14ac:dyDescent="0.25">
      <c r="A156" s="9" t="s">
        <v>133</v>
      </c>
      <c r="B156" s="3" t="s">
        <v>23</v>
      </c>
      <c r="C156" s="3" t="s">
        <v>25</v>
      </c>
      <c r="D156" s="3" t="s">
        <v>134</v>
      </c>
      <c r="E156" s="3" t="s">
        <v>27</v>
      </c>
      <c r="F156" s="3" t="s">
        <v>135</v>
      </c>
      <c r="G156" s="10" t="s">
        <v>0</v>
      </c>
      <c r="H156" s="11">
        <f>H157</f>
        <v>65600</v>
      </c>
      <c r="I156" s="21">
        <f t="shared" si="107"/>
        <v>0</v>
      </c>
      <c r="J156" s="11">
        <f>J157</f>
        <v>65600</v>
      </c>
      <c r="K156" s="11">
        <f t="shared" ref="K156:P156" si="115">K157</f>
        <v>66200</v>
      </c>
      <c r="L156" s="21">
        <f t="shared" si="109"/>
        <v>0</v>
      </c>
      <c r="M156" s="11">
        <f t="shared" si="115"/>
        <v>66200</v>
      </c>
      <c r="N156" s="24">
        <f t="shared" si="115"/>
        <v>66200</v>
      </c>
      <c r="O156" s="32">
        <f t="shared" si="111"/>
        <v>0</v>
      </c>
      <c r="P156" s="28">
        <f t="shared" si="115"/>
        <v>66200</v>
      </c>
    </row>
    <row r="157" spans="1:16" ht="46.8" hidden="1" x14ac:dyDescent="0.25">
      <c r="A157" s="9" t="s">
        <v>30</v>
      </c>
      <c r="B157" s="3" t="s">
        <v>23</v>
      </c>
      <c r="C157" s="3" t="s">
        <v>25</v>
      </c>
      <c r="D157" s="3" t="s">
        <v>134</v>
      </c>
      <c r="E157" s="3" t="s">
        <v>27</v>
      </c>
      <c r="F157" s="3" t="s">
        <v>135</v>
      </c>
      <c r="G157" s="3" t="s">
        <v>31</v>
      </c>
      <c r="H157" s="11">
        <f>H158</f>
        <v>65600</v>
      </c>
      <c r="I157" s="21">
        <f t="shared" si="107"/>
        <v>0</v>
      </c>
      <c r="J157" s="11">
        <f>J158</f>
        <v>65600</v>
      </c>
      <c r="K157" s="11">
        <f t="shared" ref="K157:P157" si="116">K158</f>
        <v>66200</v>
      </c>
      <c r="L157" s="21">
        <f t="shared" si="109"/>
        <v>0</v>
      </c>
      <c r="M157" s="11">
        <f t="shared" si="116"/>
        <v>66200</v>
      </c>
      <c r="N157" s="24">
        <f t="shared" si="116"/>
        <v>66200</v>
      </c>
      <c r="O157" s="32">
        <f t="shared" si="111"/>
        <v>0</v>
      </c>
      <c r="P157" s="28">
        <f t="shared" si="116"/>
        <v>66200</v>
      </c>
    </row>
    <row r="158" spans="1:16" ht="46.8" hidden="1" x14ac:dyDescent="0.25">
      <c r="A158" s="9" t="s">
        <v>32</v>
      </c>
      <c r="B158" s="3" t="s">
        <v>23</v>
      </c>
      <c r="C158" s="3" t="s">
        <v>25</v>
      </c>
      <c r="D158" s="3" t="s">
        <v>134</v>
      </c>
      <c r="E158" s="3" t="s">
        <v>27</v>
      </c>
      <c r="F158" s="3" t="s">
        <v>135</v>
      </c>
      <c r="G158" s="3" t="s">
        <v>33</v>
      </c>
      <c r="H158" s="11">
        <v>65600</v>
      </c>
      <c r="I158" s="21">
        <f t="shared" si="107"/>
        <v>0</v>
      </c>
      <c r="J158" s="11">
        <v>65600</v>
      </c>
      <c r="K158" s="11">
        <v>66200</v>
      </c>
      <c r="L158" s="21">
        <f t="shared" si="109"/>
        <v>0</v>
      </c>
      <c r="M158" s="11">
        <v>66200</v>
      </c>
      <c r="N158" s="24">
        <v>66200</v>
      </c>
      <c r="O158" s="32">
        <f t="shared" si="111"/>
        <v>0</v>
      </c>
      <c r="P158" s="28">
        <v>66200</v>
      </c>
    </row>
    <row r="159" spans="1:16" ht="31.2" hidden="1" x14ac:dyDescent="0.25">
      <c r="A159" s="4" t="s">
        <v>136</v>
      </c>
      <c r="B159" s="5" t="s">
        <v>23</v>
      </c>
      <c r="C159" s="5" t="s">
        <v>25</v>
      </c>
      <c r="D159" s="5" t="s">
        <v>137</v>
      </c>
      <c r="E159" s="6" t="s">
        <v>0</v>
      </c>
      <c r="F159" s="6" t="s">
        <v>0</v>
      </c>
      <c r="G159" s="6" t="s">
        <v>0</v>
      </c>
      <c r="H159" s="7">
        <f>H160</f>
        <v>49968695.960000001</v>
      </c>
      <c r="I159" s="21">
        <f t="shared" si="107"/>
        <v>0</v>
      </c>
      <c r="J159" s="7">
        <f>J160</f>
        <v>49968695.960000001</v>
      </c>
      <c r="K159" s="7">
        <f t="shared" ref="K159:P159" si="117">K160</f>
        <v>0</v>
      </c>
      <c r="L159" s="21">
        <f t="shared" si="109"/>
        <v>0</v>
      </c>
      <c r="M159" s="7">
        <f t="shared" si="117"/>
        <v>0</v>
      </c>
      <c r="N159" s="23">
        <f t="shared" si="117"/>
        <v>0</v>
      </c>
      <c r="O159" s="32">
        <f t="shared" si="111"/>
        <v>0</v>
      </c>
      <c r="P159" s="27">
        <f t="shared" si="117"/>
        <v>0</v>
      </c>
    </row>
    <row r="160" spans="1:16" ht="15.6" hidden="1" x14ac:dyDescent="0.25">
      <c r="A160" s="4" t="s">
        <v>24</v>
      </c>
      <c r="B160" s="5" t="s">
        <v>23</v>
      </c>
      <c r="C160" s="5" t="s">
        <v>25</v>
      </c>
      <c r="D160" s="5" t="s">
        <v>137</v>
      </c>
      <c r="E160" s="5" t="s">
        <v>27</v>
      </c>
      <c r="F160" s="8" t="s">
        <v>0</v>
      </c>
      <c r="G160" s="8" t="s">
        <v>0</v>
      </c>
      <c r="H160" s="7">
        <f>H161</f>
        <v>49968695.960000001</v>
      </c>
      <c r="I160" s="21">
        <f t="shared" si="107"/>
        <v>0</v>
      </c>
      <c r="J160" s="7">
        <f>J161</f>
        <v>49968695.960000001</v>
      </c>
      <c r="K160" s="7">
        <f t="shared" ref="K160:P160" si="118">K161</f>
        <v>0</v>
      </c>
      <c r="L160" s="21">
        <f t="shared" si="109"/>
        <v>0</v>
      </c>
      <c r="M160" s="7">
        <f t="shared" si="118"/>
        <v>0</v>
      </c>
      <c r="N160" s="23">
        <f t="shared" si="118"/>
        <v>0</v>
      </c>
      <c r="O160" s="32">
        <f t="shared" si="111"/>
        <v>0</v>
      </c>
      <c r="P160" s="27">
        <f t="shared" si="118"/>
        <v>0</v>
      </c>
    </row>
    <row r="161" spans="1:16" ht="46.8" hidden="1" x14ac:dyDescent="0.25">
      <c r="A161" s="9" t="s">
        <v>138</v>
      </c>
      <c r="B161" s="3" t="s">
        <v>23</v>
      </c>
      <c r="C161" s="3" t="s">
        <v>25</v>
      </c>
      <c r="D161" s="3" t="s">
        <v>137</v>
      </c>
      <c r="E161" s="3" t="s">
        <v>27</v>
      </c>
      <c r="F161" s="3" t="s">
        <v>139</v>
      </c>
      <c r="G161" s="10" t="s">
        <v>0</v>
      </c>
      <c r="H161" s="11">
        <f>H162</f>
        <v>49968695.960000001</v>
      </c>
      <c r="I161" s="21">
        <f t="shared" si="107"/>
        <v>0</v>
      </c>
      <c r="J161" s="11">
        <f>J162</f>
        <v>49968695.960000001</v>
      </c>
      <c r="K161" s="11">
        <f t="shared" ref="K161:P161" si="119">K162</f>
        <v>0</v>
      </c>
      <c r="L161" s="21">
        <f t="shared" si="109"/>
        <v>0</v>
      </c>
      <c r="M161" s="11">
        <f t="shared" si="119"/>
        <v>0</v>
      </c>
      <c r="N161" s="24">
        <f t="shared" si="119"/>
        <v>0</v>
      </c>
      <c r="O161" s="32">
        <f t="shared" si="111"/>
        <v>0</v>
      </c>
      <c r="P161" s="28">
        <f t="shared" si="119"/>
        <v>0</v>
      </c>
    </row>
    <row r="162" spans="1:16" ht="46.8" hidden="1" x14ac:dyDescent="0.25">
      <c r="A162" s="9" t="s">
        <v>97</v>
      </c>
      <c r="B162" s="3" t="s">
        <v>23</v>
      </c>
      <c r="C162" s="3" t="s">
        <v>25</v>
      </c>
      <c r="D162" s="3" t="s">
        <v>137</v>
      </c>
      <c r="E162" s="3" t="s">
        <v>27</v>
      </c>
      <c r="F162" s="3" t="s">
        <v>139</v>
      </c>
      <c r="G162" s="3" t="s">
        <v>98</v>
      </c>
      <c r="H162" s="11">
        <f>H163</f>
        <v>49968695.960000001</v>
      </c>
      <c r="I162" s="21">
        <f t="shared" si="107"/>
        <v>0</v>
      </c>
      <c r="J162" s="11">
        <f>J163</f>
        <v>49968695.960000001</v>
      </c>
      <c r="K162" s="11">
        <f t="shared" ref="K162:P162" si="120">K163</f>
        <v>0</v>
      </c>
      <c r="L162" s="21">
        <f t="shared" si="109"/>
        <v>0</v>
      </c>
      <c r="M162" s="11">
        <f t="shared" si="120"/>
        <v>0</v>
      </c>
      <c r="N162" s="24">
        <f t="shared" si="120"/>
        <v>0</v>
      </c>
      <c r="O162" s="32">
        <f t="shared" si="111"/>
        <v>0</v>
      </c>
      <c r="P162" s="28">
        <f t="shared" si="120"/>
        <v>0</v>
      </c>
    </row>
    <row r="163" spans="1:16" ht="15.6" hidden="1" x14ac:dyDescent="0.25">
      <c r="A163" s="9" t="s">
        <v>99</v>
      </c>
      <c r="B163" s="3" t="s">
        <v>23</v>
      </c>
      <c r="C163" s="3" t="s">
        <v>25</v>
      </c>
      <c r="D163" s="3" t="s">
        <v>137</v>
      </c>
      <c r="E163" s="3" t="s">
        <v>27</v>
      </c>
      <c r="F163" s="3" t="s">
        <v>139</v>
      </c>
      <c r="G163" s="3" t="s">
        <v>100</v>
      </c>
      <c r="H163" s="11">
        <v>49968695.960000001</v>
      </c>
      <c r="I163" s="21">
        <f t="shared" si="107"/>
        <v>0</v>
      </c>
      <c r="J163" s="11">
        <v>49968695.960000001</v>
      </c>
      <c r="K163" s="11">
        <v>0</v>
      </c>
      <c r="L163" s="21">
        <f t="shared" si="109"/>
        <v>0</v>
      </c>
      <c r="M163" s="11">
        <v>0</v>
      </c>
      <c r="N163" s="24">
        <v>0</v>
      </c>
      <c r="O163" s="32">
        <f t="shared" si="111"/>
        <v>0</v>
      </c>
      <c r="P163" s="28">
        <v>0</v>
      </c>
    </row>
    <row r="164" spans="1:16" ht="31.2" hidden="1" x14ac:dyDescent="0.25">
      <c r="A164" s="4" t="s">
        <v>271</v>
      </c>
      <c r="B164" s="5" t="s">
        <v>140</v>
      </c>
      <c r="C164" s="6" t="s">
        <v>0</v>
      </c>
      <c r="D164" s="6" t="s">
        <v>0</v>
      </c>
      <c r="E164" s="6" t="s">
        <v>0</v>
      </c>
      <c r="F164" s="6" t="s">
        <v>0</v>
      </c>
      <c r="G164" s="6" t="s">
        <v>0</v>
      </c>
      <c r="H164" s="7">
        <f>H165+H173</f>
        <v>15314100</v>
      </c>
      <c r="I164" s="21">
        <f t="shared" si="107"/>
        <v>0</v>
      </c>
      <c r="J164" s="7">
        <f>J165+J173</f>
        <v>15314100</v>
      </c>
      <c r="K164" s="7">
        <f t="shared" ref="K164:N164" si="121">K165+K173</f>
        <v>13059100</v>
      </c>
      <c r="L164" s="21">
        <f t="shared" si="109"/>
        <v>0</v>
      </c>
      <c r="M164" s="7">
        <f t="shared" ref="M164" si="122">M165+M173</f>
        <v>13059100</v>
      </c>
      <c r="N164" s="23">
        <f t="shared" si="121"/>
        <v>13059100</v>
      </c>
      <c r="O164" s="32">
        <f t="shared" si="111"/>
        <v>0</v>
      </c>
      <c r="P164" s="27">
        <f t="shared" ref="P164" si="123">P165+P173</f>
        <v>13059100</v>
      </c>
    </row>
    <row r="165" spans="1:16" ht="31.2" hidden="1" x14ac:dyDescent="0.25">
      <c r="A165" s="4" t="s">
        <v>141</v>
      </c>
      <c r="B165" s="5" t="s">
        <v>140</v>
      </c>
      <c r="C165" s="5" t="s">
        <v>12</v>
      </c>
      <c r="D165" s="5" t="s">
        <v>0</v>
      </c>
      <c r="E165" s="6" t="s">
        <v>0</v>
      </c>
      <c r="F165" s="6" t="s">
        <v>0</v>
      </c>
      <c r="G165" s="6" t="s">
        <v>0</v>
      </c>
      <c r="H165" s="7">
        <f>H166</f>
        <v>6376100</v>
      </c>
      <c r="I165" s="21">
        <f t="shared" si="107"/>
        <v>0</v>
      </c>
      <c r="J165" s="7">
        <f>J166</f>
        <v>6376100</v>
      </c>
      <c r="K165" s="7">
        <f t="shared" ref="K165:P167" si="124">K166</f>
        <v>6121100</v>
      </c>
      <c r="L165" s="21">
        <f t="shared" si="109"/>
        <v>0</v>
      </c>
      <c r="M165" s="7">
        <f t="shared" si="124"/>
        <v>6121100</v>
      </c>
      <c r="N165" s="23">
        <f t="shared" si="124"/>
        <v>6121100</v>
      </c>
      <c r="O165" s="32">
        <f t="shared" si="111"/>
        <v>0</v>
      </c>
      <c r="P165" s="27">
        <f t="shared" si="124"/>
        <v>6121100</v>
      </c>
    </row>
    <row r="166" spans="1:16" ht="78" hidden="1" x14ac:dyDescent="0.25">
      <c r="A166" s="4" t="s">
        <v>142</v>
      </c>
      <c r="B166" s="5" t="s">
        <v>140</v>
      </c>
      <c r="C166" s="5" t="s">
        <v>12</v>
      </c>
      <c r="D166" s="5" t="s">
        <v>35</v>
      </c>
      <c r="E166" s="6" t="s">
        <v>0</v>
      </c>
      <c r="F166" s="6" t="s">
        <v>0</v>
      </c>
      <c r="G166" s="6" t="s">
        <v>0</v>
      </c>
      <c r="H166" s="7">
        <f>H167</f>
        <v>6376100</v>
      </c>
      <c r="I166" s="21">
        <f t="shared" si="107"/>
        <v>0</v>
      </c>
      <c r="J166" s="7">
        <f>J167</f>
        <v>6376100</v>
      </c>
      <c r="K166" s="7">
        <f t="shared" si="124"/>
        <v>6121100</v>
      </c>
      <c r="L166" s="21">
        <f t="shared" si="109"/>
        <v>0</v>
      </c>
      <c r="M166" s="7">
        <f t="shared" si="124"/>
        <v>6121100</v>
      </c>
      <c r="N166" s="23">
        <f t="shared" si="124"/>
        <v>6121100</v>
      </c>
      <c r="O166" s="32">
        <f t="shared" si="111"/>
        <v>0</v>
      </c>
      <c r="P166" s="27">
        <f t="shared" si="124"/>
        <v>6121100</v>
      </c>
    </row>
    <row r="167" spans="1:16" ht="31.2" hidden="1" x14ac:dyDescent="0.25">
      <c r="A167" s="4" t="s">
        <v>143</v>
      </c>
      <c r="B167" s="5" t="s">
        <v>140</v>
      </c>
      <c r="C167" s="5" t="s">
        <v>12</v>
      </c>
      <c r="D167" s="5" t="s">
        <v>35</v>
      </c>
      <c r="E167" s="5" t="s">
        <v>144</v>
      </c>
      <c r="F167" s="8" t="s">
        <v>0</v>
      </c>
      <c r="G167" s="8" t="s">
        <v>0</v>
      </c>
      <c r="H167" s="7">
        <f>H168</f>
        <v>6376100</v>
      </c>
      <c r="I167" s="21">
        <f t="shared" si="107"/>
        <v>0</v>
      </c>
      <c r="J167" s="7">
        <f>J168</f>
        <v>6376100</v>
      </c>
      <c r="K167" s="7">
        <f t="shared" si="124"/>
        <v>6121100</v>
      </c>
      <c r="L167" s="21">
        <f t="shared" si="109"/>
        <v>0</v>
      </c>
      <c r="M167" s="7">
        <f t="shared" si="124"/>
        <v>6121100</v>
      </c>
      <c r="N167" s="23">
        <f t="shared" si="124"/>
        <v>6121100</v>
      </c>
      <c r="O167" s="32">
        <f t="shared" si="111"/>
        <v>0</v>
      </c>
      <c r="P167" s="27">
        <f t="shared" si="124"/>
        <v>6121100</v>
      </c>
    </row>
    <row r="168" spans="1:16" ht="46.8" hidden="1" x14ac:dyDescent="0.25">
      <c r="A168" s="9" t="s">
        <v>52</v>
      </c>
      <c r="B168" s="3" t="s">
        <v>140</v>
      </c>
      <c r="C168" s="3" t="s">
        <v>12</v>
      </c>
      <c r="D168" s="3" t="s">
        <v>35</v>
      </c>
      <c r="E168" s="3" t="s">
        <v>144</v>
      </c>
      <c r="F168" s="3" t="s">
        <v>53</v>
      </c>
      <c r="G168" s="10" t="s">
        <v>0</v>
      </c>
      <c r="H168" s="11">
        <f>H169+H171</f>
        <v>6376100</v>
      </c>
      <c r="I168" s="21">
        <f t="shared" si="107"/>
        <v>0</v>
      </c>
      <c r="J168" s="11">
        <f>J169+J171</f>
        <v>6376100</v>
      </c>
      <c r="K168" s="11">
        <f t="shared" ref="K168:N168" si="125">K169+K171</f>
        <v>6121100</v>
      </c>
      <c r="L168" s="21">
        <f t="shared" si="109"/>
        <v>0</v>
      </c>
      <c r="M168" s="11">
        <f t="shared" ref="M168" si="126">M169+M171</f>
        <v>6121100</v>
      </c>
      <c r="N168" s="24">
        <f t="shared" si="125"/>
        <v>6121100</v>
      </c>
      <c r="O168" s="32">
        <f t="shared" si="111"/>
        <v>0</v>
      </c>
      <c r="P168" s="28">
        <f t="shared" ref="P168" si="127">P169+P171</f>
        <v>6121100</v>
      </c>
    </row>
    <row r="169" spans="1:16" ht="93.6" hidden="1" x14ac:dyDescent="0.25">
      <c r="A169" s="9" t="s">
        <v>38</v>
      </c>
      <c r="B169" s="3" t="s">
        <v>140</v>
      </c>
      <c r="C169" s="3" t="s">
        <v>12</v>
      </c>
      <c r="D169" s="3" t="s">
        <v>35</v>
      </c>
      <c r="E169" s="3" t="s">
        <v>144</v>
      </c>
      <c r="F169" s="3" t="s">
        <v>53</v>
      </c>
      <c r="G169" s="3" t="s">
        <v>39</v>
      </c>
      <c r="H169" s="11">
        <f>H170</f>
        <v>5588600</v>
      </c>
      <c r="I169" s="21">
        <f t="shared" si="107"/>
        <v>0</v>
      </c>
      <c r="J169" s="11">
        <f>J170</f>
        <v>5588600</v>
      </c>
      <c r="K169" s="11">
        <f t="shared" ref="K169:P169" si="128">K170</f>
        <v>5588600</v>
      </c>
      <c r="L169" s="21">
        <f t="shared" si="109"/>
        <v>0</v>
      </c>
      <c r="M169" s="11">
        <f t="shared" si="128"/>
        <v>5588600</v>
      </c>
      <c r="N169" s="24">
        <f t="shared" si="128"/>
        <v>5588600</v>
      </c>
      <c r="O169" s="32">
        <f t="shared" si="111"/>
        <v>0</v>
      </c>
      <c r="P169" s="28">
        <f t="shared" si="128"/>
        <v>5588600</v>
      </c>
    </row>
    <row r="170" spans="1:16" ht="46.8" hidden="1" x14ac:dyDescent="0.25">
      <c r="A170" s="9" t="s">
        <v>40</v>
      </c>
      <c r="B170" s="3" t="s">
        <v>140</v>
      </c>
      <c r="C170" s="3" t="s">
        <v>12</v>
      </c>
      <c r="D170" s="3" t="s">
        <v>35</v>
      </c>
      <c r="E170" s="3" t="s">
        <v>144</v>
      </c>
      <c r="F170" s="3" t="s">
        <v>53</v>
      </c>
      <c r="G170" s="3" t="s">
        <v>41</v>
      </c>
      <c r="H170" s="11">
        <v>5588600</v>
      </c>
      <c r="I170" s="21">
        <f t="shared" si="107"/>
        <v>0</v>
      </c>
      <c r="J170" s="11">
        <v>5588600</v>
      </c>
      <c r="K170" s="11">
        <v>5588600</v>
      </c>
      <c r="L170" s="21">
        <f t="shared" si="109"/>
        <v>0</v>
      </c>
      <c r="M170" s="11">
        <v>5588600</v>
      </c>
      <c r="N170" s="24">
        <v>5588600</v>
      </c>
      <c r="O170" s="32">
        <f t="shared" si="111"/>
        <v>0</v>
      </c>
      <c r="P170" s="28">
        <v>5588600</v>
      </c>
    </row>
    <row r="171" spans="1:16" ht="46.8" hidden="1" x14ac:dyDescent="0.25">
      <c r="A171" s="9" t="s">
        <v>30</v>
      </c>
      <c r="B171" s="3" t="s">
        <v>140</v>
      </c>
      <c r="C171" s="3" t="s">
        <v>12</v>
      </c>
      <c r="D171" s="3" t="s">
        <v>35</v>
      </c>
      <c r="E171" s="3" t="s">
        <v>144</v>
      </c>
      <c r="F171" s="3" t="s">
        <v>53</v>
      </c>
      <c r="G171" s="3" t="s">
        <v>31</v>
      </c>
      <c r="H171" s="11">
        <f>H172</f>
        <v>787500</v>
      </c>
      <c r="I171" s="21">
        <f t="shared" si="107"/>
        <v>0</v>
      </c>
      <c r="J171" s="11">
        <f>J172</f>
        <v>787500</v>
      </c>
      <c r="K171" s="11">
        <f t="shared" ref="K171:P171" si="129">K172</f>
        <v>532500</v>
      </c>
      <c r="L171" s="21">
        <f t="shared" si="109"/>
        <v>0</v>
      </c>
      <c r="M171" s="11">
        <f t="shared" si="129"/>
        <v>532500</v>
      </c>
      <c r="N171" s="24">
        <f t="shared" si="129"/>
        <v>532500</v>
      </c>
      <c r="O171" s="32">
        <f t="shared" si="111"/>
        <v>0</v>
      </c>
      <c r="P171" s="28">
        <f t="shared" si="129"/>
        <v>532500</v>
      </c>
    </row>
    <row r="172" spans="1:16" ht="46.8" hidden="1" x14ac:dyDescent="0.25">
      <c r="A172" s="9" t="s">
        <v>32</v>
      </c>
      <c r="B172" s="3" t="s">
        <v>140</v>
      </c>
      <c r="C172" s="3" t="s">
        <v>12</v>
      </c>
      <c r="D172" s="3" t="s">
        <v>35</v>
      </c>
      <c r="E172" s="3" t="s">
        <v>144</v>
      </c>
      <c r="F172" s="3" t="s">
        <v>53</v>
      </c>
      <c r="G172" s="3" t="s">
        <v>33</v>
      </c>
      <c r="H172" s="11">
        <v>787500</v>
      </c>
      <c r="I172" s="21">
        <f t="shared" si="107"/>
        <v>0</v>
      </c>
      <c r="J172" s="11">
        <v>787500</v>
      </c>
      <c r="K172" s="11">
        <v>532500</v>
      </c>
      <c r="L172" s="21">
        <f t="shared" si="109"/>
        <v>0</v>
      </c>
      <c r="M172" s="11">
        <v>532500</v>
      </c>
      <c r="N172" s="24">
        <v>532500</v>
      </c>
      <c r="O172" s="32">
        <f t="shared" si="111"/>
        <v>0</v>
      </c>
      <c r="P172" s="28">
        <v>532500</v>
      </c>
    </row>
    <row r="173" spans="1:16" ht="46.8" hidden="1" x14ac:dyDescent="0.25">
      <c r="A173" s="4" t="s">
        <v>145</v>
      </c>
      <c r="B173" s="5" t="s">
        <v>140</v>
      </c>
      <c r="C173" s="5" t="s">
        <v>13</v>
      </c>
      <c r="D173" s="5" t="s">
        <v>0</v>
      </c>
      <c r="E173" s="6" t="s">
        <v>0</v>
      </c>
      <c r="F173" s="6" t="s">
        <v>0</v>
      </c>
      <c r="G173" s="6" t="s">
        <v>0</v>
      </c>
      <c r="H173" s="7">
        <f>H174</f>
        <v>8938000</v>
      </c>
      <c r="I173" s="21">
        <f t="shared" si="107"/>
        <v>0</v>
      </c>
      <c r="J173" s="7">
        <f>J174</f>
        <v>8938000</v>
      </c>
      <c r="K173" s="7">
        <f t="shared" ref="K173:P173" si="130">K174</f>
        <v>6938000</v>
      </c>
      <c r="L173" s="21">
        <f t="shared" si="109"/>
        <v>0</v>
      </c>
      <c r="M173" s="7">
        <f t="shared" si="130"/>
        <v>6938000</v>
      </c>
      <c r="N173" s="23">
        <f t="shared" si="130"/>
        <v>6938000</v>
      </c>
      <c r="O173" s="32">
        <f t="shared" si="111"/>
        <v>0</v>
      </c>
      <c r="P173" s="27">
        <f t="shared" si="130"/>
        <v>6938000</v>
      </c>
    </row>
    <row r="174" spans="1:16" ht="46.8" hidden="1" x14ac:dyDescent="0.25">
      <c r="A174" s="4" t="s">
        <v>146</v>
      </c>
      <c r="B174" s="5" t="s">
        <v>140</v>
      </c>
      <c r="C174" s="5" t="s">
        <v>13</v>
      </c>
      <c r="D174" s="5" t="s">
        <v>147</v>
      </c>
      <c r="E174" s="6" t="s">
        <v>0</v>
      </c>
      <c r="F174" s="6" t="s">
        <v>0</v>
      </c>
      <c r="G174" s="6" t="s">
        <v>0</v>
      </c>
      <c r="H174" s="7">
        <f>H175</f>
        <v>8938000</v>
      </c>
      <c r="I174" s="21">
        <f t="shared" si="107"/>
        <v>0</v>
      </c>
      <c r="J174" s="7">
        <f>J175</f>
        <v>8938000</v>
      </c>
      <c r="K174" s="7">
        <f t="shared" ref="K174:P174" si="131">K175</f>
        <v>6938000</v>
      </c>
      <c r="L174" s="21">
        <f t="shared" si="109"/>
        <v>0</v>
      </c>
      <c r="M174" s="7">
        <f t="shared" si="131"/>
        <v>6938000</v>
      </c>
      <c r="N174" s="23">
        <f t="shared" si="131"/>
        <v>6938000</v>
      </c>
      <c r="O174" s="32">
        <f t="shared" si="111"/>
        <v>0</v>
      </c>
      <c r="P174" s="27">
        <f t="shared" si="131"/>
        <v>6938000</v>
      </c>
    </row>
    <row r="175" spans="1:16" ht="31.2" hidden="1" x14ac:dyDescent="0.25">
      <c r="A175" s="4" t="s">
        <v>143</v>
      </c>
      <c r="B175" s="5" t="s">
        <v>140</v>
      </c>
      <c r="C175" s="5" t="s">
        <v>13</v>
      </c>
      <c r="D175" s="5" t="s">
        <v>147</v>
      </c>
      <c r="E175" s="5" t="s">
        <v>144</v>
      </c>
      <c r="F175" s="8" t="s">
        <v>0</v>
      </c>
      <c r="G175" s="8" t="s">
        <v>0</v>
      </c>
      <c r="H175" s="7">
        <f>H176+H179</f>
        <v>8938000</v>
      </c>
      <c r="I175" s="21">
        <f t="shared" si="107"/>
        <v>0</v>
      </c>
      <c r="J175" s="7">
        <f>J176+J179</f>
        <v>8938000</v>
      </c>
      <c r="K175" s="7">
        <f t="shared" ref="K175:N175" si="132">K176+K179</f>
        <v>6938000</v>
      </c>
      <c r="L175" s="21">
        <f t="shared" si="109"/>
        <v>0</v>
      </c>
      <c r="M175" s="7">
        <f t="shared" ref="M175" si="133">M176+M179</f>
        <v>6938000</v>
      </c>
      <c r="N175" s="23">
        <f t="shared" si="132"/>
        <v>6938000</v>
      </c>
      <c r="O175" s="32">
        <f t="shared" si="111"/>
        <v>0</v>
      </c>
      <c r="P175" s="27">
        <f t="shared" ref="P175" si="134">P176+P179</f>
        <v>6938000</v>
      </c>
    </row>
    <row r="176" spans="1:16" ht="78" hidden="1" x14ac:dyDescent="0.25">
      <c r="A176" s="9" t="s">
        <v>148</v>
      </c>
      <c r="B176" s="3" t="s">
        <v>140</v>
      </c>
      <c r="C176" s="3" t="s">
        <v>13</v>
      </c>
      <c r="D176" s="3" t="s">
        <v>147</v>
      </c>
      <c r="E176" s="3" t="s">
        <v>144</v>
      </c>
      <c r="F176" s="3" t="s">
        <v>149</v>
      </c>
      <c r="G176" s="10" t="s">
        <v>0</v>
      </c>
      <c r="H176" s="11">
        <f>H177</f>
        <v>938000</v>
      </c>
      <c r="I176" s="21">
        <f t="shared" si="107"/>
        <v>0</v>
      </c>
      <c r="J176" s="11">
        <f>J177</f>
        <v>938000</v>
      </c>
      <c r="K176" s="11">
        <f t="shared" ref="K176:P176" si="135">K177</f>
        <v>938000</v>
      </c>
      <c r="L176" s="21">
        <f t="shared" si="109"/>
        <v>0</v>
      </c>
      <c r="M176" s="11">
        <f t="shared" si="135"/>
        <v>938000</v>
      </c>
      <c r="N176" s="24">
        <f t="shared" si="135"/>
        <v>938000</v>
      </c>
      <c r="O176" s="32">
        <f t="shared" si="111"/>
        <v>0</v>
      </c>
      <c r="P176" s="28">
        <f t="shared" si="135"/>
        <v>938000</v>
      </c>
    </row>
    <row r="177" spans="1:16" ht="15.6" hidden="1" x14ac:dyDescent="0.25">
      <c r="A177" s="9" t="s">
        <v>72</v>
      </c>
      <c r="B177" s="3" t="s">
        <v>140</v>
      </c>
      <c r="C177" s="3" t="s">
        <v>13</v>
      </c>
      <c r="D177" s="3" t="s">
        <v>147</v>
      </c>
      <c r="E177" s="3" t="s">
        <v>144</v>
      </c>
      <c r="F177" s="3" t="s">
        <v>149</v>
      </c>
      <c r="G177" s="3" t="s">
        <v>73</v>
      </c>
      <c r="H177" s="11">
        <f>H178</f>
        <v>938000</v>
      </c>
      <c r="I177" s="21">
        <f t="shared" si="107"/>
        <v>0</v>
      </c>
      <c r="J177" s="11">
        <f>J178</f>
        <v>938000</v>
      </c>
      <c r="K177" s="11">
        <f t="shared" ref="K177:P177" si="136">K178</f>
        <v>938000</v>
      </c>
      <c r="L177" s="21">
        <f t="shared" si="109"/>
        <v>0</v>
      </c>
      <c r="M177" s="11">
        <f t="shared" si="136"/>
        <v>938000</v>
      </c>
      <c r="N177" s="24">
        <f t="shared" si="136"/>
        <v>938000</v>
      </c>
      <c r="O177" s="32">
        <f t="shared" si="111"/>
        <v>0</v>
      </c>
      <c r="P177" s="28">
        <f t="shared" si="136"/>
        <v>938000</v>
      </c>
    </row>
    <row r="178" spans="1:16" ht="15.6" hidden="1" x14ac:dyDescent="0.25">
      <c r="A178" s="9" t="s">
        <v>150</v>
      </c>
      <c r="B178" s="3" t="s">
        <v>140</v>
      </c>
      <c r="C178" s="3" t="s">
        <v>13</v>
      </c>
      <c r="D178" s="3" t="s">
        <v>147</v>
      </c>
      <c r="E178" s="3" t="s">
        <v>144</v>
      </c>
      <c r="F178" s="3" t="s">
        <v>149</v>
      </c>
      <c r="G178" s="3" t="s">
        <v>151</v>
      </c>
      <c r="H178" s="11">
        <v>938000</v>
      </c>
      <c r="I178" s="21">
        <f t="shared" si="107"/>
        <v>0</v>
      </c>
      <c r="J178" s="11">
        <v>938000</v>
      </c>
      <c r="K178" s="11">
        <v>938000</v>
      </c>
      <c r="L178" s="21">
        <f t="shared" si="109"/>
        <v>0</v>
      </c>
      <c r="M178" s="11">
        <v>938000</v>
      </c>
      <c r="N178" s="24">
        <v>938000</v>
      </c>
      <c r="O178" s="32">
        <f t="shared" si="111"/>
        <v>0</v>
      </c>
      <c r="P178" s="28">
        <v>938000</v>
      </c>
    </row>
    <row r="179" spans="1:16" ht="31.2" hidden="1" x14ac:dyDescent="0.25">
      <c r="A179" s="9" t="s">
        <v>152</v>
      </c>
      <c r="B179" s="3" t="s">
        <v>140</v>
      </c>
      <c r="C179" s="3" t="s">
        <v>13</v>
      </c>
      <c r="D179" s="3" t="s">
        <v>147</v>
      </c>
      <c r="E179" s="3" t="s">
        <v>144</v>
      </c>
      <c r="F179" s="3" t="s">
        <v>153</v>
      </c>
      <c r="G179" s="10" t="s">
        <v>0</v>
      </c>
      <c r="H179" s="11">
        <f>H180</f>
        <v>8000000</v>
      </c>
      <c r="I179" s="21">
        <f t="shared" si="107"/>
        <v>0</v>
      </c>
      <c r="J179" s="11">
        <f>J180</f>
        <v>8000000</v>
      </c>
      <c r="K179" s="11">
        <f t="shared" ref="K179:P179" si="137">K180</f>
        <v>6000000</v>
      </c>
      <c r="L179" s="21">
        <f t="shared" si="109"/>
        <v>0</v>
      </c>
      <c r="M179" s="11">
        <f t="shared" si="137"/>
        <v>6000000</v>
      </c>
      <c r="N179" s="24">
        <f t="shared" si="137"/>
        <v>6000000</v>
      </c>
      <c r="O179" s="32">
        <f t="shared" si="111"/>
        <v>0</v>
      </c>
      <c r="P179" s="28">
        <f t="shared" si="137"/>
        <v>6000000</v>
      </c>
    </row>
    <row r="180" spans="1:16" ht="15.6" hidden="1" x14ac:dyDescent="0.25">
      <c r="A180" s="9" t="s">
        <v>72</v>
      </c>
      <c r="B180" s="3" t="s">
        <v>140</v>
      </c>
      <c r="C180" s="3" t="s">
        <v>13</v>
      </c>
      <c r="D180" s="3" t="s">
        <v>147</v>
      </c>
      <c r="E180" s="3" t="s">
        <v>144</v>
      </c>
      <c r="F180" s="3" t="s">
        <v>153</v>
      </c>
      <c r="G180" s="3" t="s">
        <v>73</v>
      </c>
      <c r="H180" s="11">
        <f>H181</f>
        <v>8000000</v>
      </c>
      <c r="I180" s="21">
        <f t="shared" si="107"/>
        <v>0</v>
      </c>
      <c r="J180" s="11">
        <f>J181</f>
        <v>8000000</v>
      </c>
      <c r="K180" s="11">
        <f t="shared" ref="K180:P180" si="138">K181</f>
        <v>6000000</v>
      </c>
      <c r="L180" s="21">
        <f t="shared" si="109"/>
        <v>0</v>
      </c>
      <c r="M180" s="11">
        <f t="shared" si="138"/>
        <v>6000000</v>
      </c>
      <c r="N180" s="24">
        <f t="shared" si="138"/>
        <v>6000000</v>
      </c>
      <c r="O180" s="32">
        <f t="shared" si="111"/>
        <v>0</v>
      </c>
      <c r="P180" s="28">
        <f t="shared" si="138"/>
        <v>6000000</v>
      </c>
    </row>
    <row r="181" spans="1:16" ht="15.6" hidden="1" x14ac:dyDescent="0.25">
      <c r="A181" s="9" t="s">
        <v>74</v>
      </c>
      <c r="B181" s="3" t="s">
        <v>140</v>
      </c>
      <c r="C181" s="3" t="s">
        <v>13</v>
      </c>
      <c r="D181" s="3" t="s">
        <v>147</v>
      </c>
      <c r="E181" s="3" t="s">
        <v>144</v>
      </c>
      <c r="F181" s="3" t="s">
        <v>153</v>
      </c>
      <c r="G181" s="3" t="s">
        <v>75</v>
      </c>
      <c r="H181" s="11">
        <v>8000000</v>
      </c>
      <c r="I181" s="21">
        <f t="shared" si="107"/>
        <v>0</v>
      </c>
      <c r="J181" s="11">
        <v>8000000</v>
      </c>
      <c r="K181" s="11">
        <v>6000000</v>
      </c>
      <c r="L181" s="21">
        <f t="shared" si="109"/>
        <v>0</v>
      </c>
      <c r="M181" s="11">
        <v>6000000</v>
      </c>
      <c r="N181" s="24">
        <v>6000000</v>
      </c>
      <c r="O181" s="32">
        <f t="shared" si="111"/>
        <v>0</v>
      </c>
      <c r="P181" s="28">
        <v>6000000</v>
      </c>
    </row>
    <row r="182" spans="1:16" ht="31.2" x14ac:dyDescent="0.25">
      <c r="A182" s="4" t="s">
        <v>154</v>
      </c>
      <c r="B182" s="5" t="s">
        <v>155</v>
      </c>
      <c r="C182" s="6" t="s">
        <v>0</v>
      </c>
      <c r="D182" s="6" t="s">
        <v>0</v>
      </c>
      <c r="E182" s="6" t="s">
        <v>0</v>
      </c>
      <c r="F182" s="6" t="s">
        <v>0</v>
      </c>
      <c r="G182" s="6" t="s">
        <v>0</v>
      </c>
      <c r="H182" s="7">
        <f>H183+H187+H202</f>
        <v>321840474.30000001</v>
      </c>
      <c r="I182" s="21">
        <f t="shared" si="107"/>
        <v>6743600.0000000596</v>
      </c>
      <c r="J182" s="7">
        <f>J183+J187+J202</f>
        <v>328584074.30000007</v>
      </c>
      <c r="K182" s="7">
        <v>295364045.38</v>
      </c>
      <c r="L182" s="21">
        <f t="shared" si="109"/>
        <v>0</v>
      </c>
      <c r="M182" s="7">
        <v>295364045.38</v>
      </c>
      <c r="N182" s="23">
        <v>297222942.85000002</v>
      </c>
      <c r="O182" s="32">
        <f t="shared" si="111"/>
        <v>0</v>
      </c>
      <c r="P182" s="27">
        <v>297222942.85000002</v>
      </c>
    </row>
    <row r="183" spans="1:16" ht="31.2" hidden="1" x14ac:dyDescent="0.25">
      <c r="A183" s="4" t="s">
        <v>156</v>
      </c>
      <c r="B183" s="5" t="s">
        <v>155</v>
      </c>
      <c r="C183" s="5" t="s">
        <v>25</v>
      </c>
      <c r="D183" s="5" t="s">
        <v>26</v>
      </c>
      <c r="E183" s="5" t="s">
        <v>157</v>
      </c>
      <c r="F183" s="8" t="s">
        <v>0</v>
      </c>
      <c r="G183" s="8" t="s">
        <v>0</v>
      </c>
      <c r="H183" s="7">
        <f>H184</f>
        <v>1122966</v>
      </c>
      <c r="I183" s="21">
        <f t="shared" si="107"/>
        <v>0</v>
      </c>
      <c r="J183" s="7">
        <f>J184</f>
        <v>1122966</v>
      </c>
      <c r="K183" s="7">
        <f t="shared" ref="K183:P185" si="139">K184</f>
        <v>1122966</v>
      </c>
      <c r="L183" s="21">
        <f t="shared" si="109"/>
        <v>0</v>
      </c>
      <c r="M183" s="7">
        <f t="shared" si="139"/>
        <v>1122966</v>
      </c>
      <c r="N183" s="23">
        <f t="shared" si="139"/>
        <v>1122966</v>
      </c>
      <c r="O183" s="32">
        <f t="shared" si="111"/>
        <v>0</v>
      </c>
      <c r="P183" s="27">
        <f t="shared" si="139"/>
        <v>1122966</v>
      </c>
    </row>
    <row r="184" spans="1:16" ht="78" hidden="1" x14ac:dyDescent="0.25">
      <c r="A184" s="9" t="s">
        <v>166</v>
      </c>
      <c r="B184" s="3" t="s">
        <v>155</v>
      </c>
      <c r="C184" s="3" t="s">
        <v>13</v>
      </c>
      <c r="D184" s="3" t="s">
        <v>26</v>
      </c>
      <c r="E184" s="3" t="s">
        <v>157</v>
      </c>
      <c r="F184" s="3" t="s">
        <v>167</v>
      </c>
      <c r="G184" s="10" t="s">
        <v>0</v>
      </c>
      <c r="H184" s="11">
        <f>H185</f>
        <v>1122966</v>
      </c>
      <c r="I184" s="21">
        <f t="shared" si="107"/>
        <v>0</v>
      </c>
      <c r="J184" s="11">
        <f>J185</f>
        <v>1122966</v>
      </c>
      <c r="K184" s="11">
        <f t="shared" si="139"/>
        <v>1122966</v>
      </c>
      <c r="L184" s="21">
        <f t="shared" si="109"/>
        <v>0</v>
      </c>
      <c r="M184" s="11">
        <f t="shared" si="139"/>
        <v>1122966</v>
      </c>
      <c r="N184" s="24">
        <f t="shared" si="139"/>
        <v>1122966</v>
      </c>
      <c r="O184" s="32">
        <f t="shared" si="111"/>
        <v>0</v>
      </c>
      <c r="P184" s="28">
        <f t="shared" si="139"/>
        <v>1122966</v>
      </c>
    </row>
    <row r="185" spans="1:16" ht="31.2" hidden="1" x14ac:dyDescent="0.25">
      <c r="A185" s="9" t="s">
        <v>115</v>
      </c>
      <c r="B185" s="3" t="s">
        <v>155</v>
      </c>
      <c r="C185" s="3" t="s">
        <v>13</v>
      </c>
      <c r="D185" s="3" t="s">
        <v>26</v>
      </c>
      <c r="E185" s="3" t="s">
        <v>157</v>
      </c>
      <c r="F185" s="3" t="s">
        <v>167</v>
      </c>
      <c r="G185" s="3" t="s">
        <v>116</v>
      </c>
      <c r="H185" s="11">
        <f>H186</f>
        <v>1122966</v>
      </c>
      <c r="I185" s="21">
        <f t="shared" si="107"/>
        <v>0</v>
      </c>
      <c r="J185" s="11">
        <f>J186</f>
        <v>1122966</v>
      </c>
      <c r="K185" s="11">
        <f t="shared" si="139"/>
        <v>1122966</v>
      </c>
      <c r="L185" s="21">
        <f t="shared" si="109"/>
        <v>0</v>
      </c>
      <c r="M185" s="11">
        <f t="shared" si="139"/>
        <v>1122966</v>
      </c>
      <c r="N185" s="24">
        <f t="shared" si="139"/>
        <v>1122966</v>
      </c>
      <c r="O185" s="32">
        <f t="shared" si="111"/>
        <v>0</v>
      </c>
      <c r="P185" s="28">
        <f t="shared" si="139"/>
        <v>1122966</v>
      </c>
    </row>
    <row r="186" spans="1:16" ht="46.8" hidden="1" x14ac:dyDescent="0.25">
      <c r="A186" s="9" t="s">
        <v>123</v>
      </c>
      <c r="B186" s="3" t="s">
        <v>155</v>
      </c>
      <c r="C186" s="3" t="s">
        <v>13</v>
      </c>
      <c r="D186" s="3" t="s">
        <v>26</v>
      </c>
      <c r="E186" s="3" t="s">
        <v>157</v>
      </c>
      <c r="F186" s="3" t="s">
        <v>167</v>
      </c>
      <c r="G186" s="3" t="s">
        <v>124</v>
      </c>
      <c r="H186" s="11">
        <v>1122966</v>
      </c>
      <c r="I186" s="21">
        <f t="shared" si="107"/>
        <v>0</v>
      </c>
      <c r="J186" s="11">
        <v>1122966</v>
      </c>
      <c r="K186" s="11">
        <v>1122966</v>
      </c>
      <c r="L186" s="21">
        <f t="shared" si="109"/>
        <v>0</v>
      </c>
      <c r="M186" s="11">
        <v>1122966</v>
      </c>
      <c r="N186" s="24">
        <v>1122966</v>
      </c>
      <c r="O186" s="32">
        <f t="shared" si="111"/>
        <v>0</v>
      </c>
      <c r="P186" s="28">
        <v>1122966</v>
      </c>
    </row>
    <row r="187" spans="1:16" ht="31.2" x14ac:dyDescent="0.25">
      <c r="A187" s="4" t="s">
        <v>171</v>
      </c>
      <c r="B187" s="5" t="s">
        <v>155</v>
      </c>
      <c r="C187" s="5" t="s">
        <v>12</v>
      </c>
      <c r="D187" s="5" t="s">
        <v>0</v>
      </c>
      <c r="E187" s="6" t="s">
        <v>0</v>
      </c>
      <c r="F187" s="6" t="s">
        <v>0</v>
      </c>
      <c r="G187" s="6" t="s">
        <v>0</v>
      </c>
      <c r="H187" s="7">
        <f>H188</f>
        <v>36767630</v>
      </c>
      <c r="I187" s="21">
        <f t="shared" si="107"/>
        <v>150000</v>
      </c>
      <c r="J187" s="7">
        <f>J188</f>
        <v>36917630</v>
      </c>
      <c r="K187" s="7">
        <f t="shared" ref="K187:P188" si="140">K188</f>
        <v>34223387</v>
      </c>
      <c r="L187" s="21">
        <f t="shared" si="109"/>
        <v>0</v>
      </c>
      <c r="M187" s="7">
        <f t="shared" si="140"/>
        <v>34223387</v>
      </c>
      <c r="N187" s="23">
        <f t="shared" si="140"/>
        <v>34223387</v>
      </c>
      <c r="O187" s="32">
        <f t="shared" si="111"/>
        <v>0</v>
      </c>
      <c r="P187" s="27">
        <f t="shared" si="140"/>
        <v>34223387</v>
      </c>
    </row>
    <row r="188" spans="1:16" ht="78" x14ac:dyDescent="0.25">
      <c r="A188" s="4" t="s">
        <v>172</v>
      </c>
      <c r="B188" s="5" t="s">
        <v>155</v>
      </c>
      <c r="C188" s="5" t="s">
        <v>12</v>
      </c>
      <c r="D188" s="5" t="s">
        <v>21</v>
      </c>
      <c r="E188" s="6" t="s">
        <v>0</v>
      </c>
      <c r="F188" s="6" t="s">
        <v>0</v>
      </c>
      <c r="G188" s="6" t="s">
        <v>0</v>
      </c>
      <c r="H188" s="7">
        <f>H189</f>
        <v>36767630</v>
      </c>
      <c r="I188" s="21">
        <f t="shared" si="107"/>
        <v>150000</v>
      </c>
      <c r="J188" s="7">
        <f>J189</f>
        <v>36917630</v>
      </c>
      <c r="K188" s="7">
        <f t="shared" si="140"/>
        <v>34223387</v>
      </c>
      <c r="L188" s="21">
        <f t="shared" si="109"/>
        <v>0</v>
      </c>
      <c r="M188" s="7">
        <f t="shared" si="140"/>
        <v>34223387</v>
      </c>
      <c r="N188" s="23">
        <f t="shared" si="140"/>
        <v>34223387</v>
      </c>
      <c r="O188" s="32">
        <f t="shared" si="111"/>
        <v>0</v>
      </c>
      <c r="P188" s="27">
        <f t="shared" si="140"/>
        <v>34223387</v>
      </c>
    </row>
    <row r="189" spans="1:16" ht="31.2" x14ac:dyDescent="0.25">
      <c r="A189" s="4" t="s">
        <v>156</v>
      </c>
      <c r="B189" s="5" t="s">
        <v>155</v>
      </c>
      <c r="C189" s="5" t="s">
        <v>12</v>
      </c>
      <c r="D189" s="5" t="s">
        <v>21</v>
      </c>
      <c r="E189" s="5" t="s">
        <v>157</v>
      </c>
      <c r="F189" s="8" t="s">
        <v>0</v>
      </c>
      <c r="G189" s="8" t="s">
        <v>0</v>
      </c>
      <c r="H189" s="7">
        <f>H190+H195</f>
        <v>36767630</v>
      </c>
      <c r="I189" s="21">
        <f t="shared" si="107"/>
        <v>150000</v>
      </c>
      <c r="J189" s="7">
        <f>J190+J195</f>
        <v>36917630</v>
      </c>
      <c r="K189" s="7">
        <f t="shared" ref="K189:N189" si="141">K190+K195</f>
        <v>34223387</v>
      </c>
      <c r="L189" s="21">
        <f t="shared" si="109"/>
        <v>0</v>
      </c>
      <c r="M189" s="7">
        <f t="shared" ref="M189" si="142">M190+M195</f>
        <v>34223387</v>
      </c>
      <c r="N189" s="23">
        <f t="shared" si="141"/>
        <v>34223387</v>
      </c>
      <c r="O189" s="32">
        <f t="shared" si="111"/>
        <v>0</v>
      </c>
      <c r="P189" s="27">
        <f t="shared" ref="P189" si="143">P190+P195</f>
        <v>34223387</v>
      </c>
    </row>
    <row r="190" spans="1:16" ht="46.8" hidden="1" x14ac:dyDescent="0.25">
      <c r="A190" s="9" t="s">
        <v>52</v>
      </c>
      <c r="B190" s="3" t="s">
        <v>155</v>
      </c>
      <c r="C190" s="3" t="s">
        <v>12</v>
      </c>
      <c r="D190" s="3" t="s">
        <v>21</v>
      </c>
      <c r="E190" s="3" t="s">
        <v>157</v>
      </c>
      <c r="F190" s="3" t="s">
        <v>53</v>
      </c>
      <c r="G190" s="10" t="s">
        <v>0</v>
      </c>
      <c r="H190" s="11">
        <f>H191+H193</f>
        <v>4269100</v>
      </c>
      <c r="I190" s="21">
        <f t="shared" si="107"/>
        <v>0</v>
      </c>
      <c r="J190" s="11">
        <f>J191+J193</f>
        <v>4269100</v>
      </c>
      <c r="K190" s="11">
        <f t="shared" ref="K190:N190" si="144">K191+K193</f>
        <v>3598400</v>
      </c>
      <c r="L190" s="21">
        <f t="shared" si="109"/>
        <v>0</v>
      </c>
      <c r="M190" s="11">
        <f t="shared" ref="M190" si="145">M191+M193</f>
        <v>3598400</v>
      </c>
      <c r="N190" s="24">
        <f t="shared" si="144"/>
        <v>3598400</v>
      </c>
      <c r="O190" s="32">
        <f t="shared" si="111"/>
        <v>0</v>
      </c>
      <c r="P190" s="28">
        <f t="shared" ref="P190" si="146">P191+P193</f>
        <v>3598400</v>
      </c>
    </row>
    <row r="191" spans="1:16" ht="93.6" hidden="1" x14ac:dyDescent="0.25">
      <c r="A191" s="9" t="s">
        <v>38</v>
      </c>
      <c r="B191" s="3" t="s">
        <v>155</v>
      </c>
      <c r="C191" s="3" t="s">
        <v>12</v>
      </c>
      <c r="D191" s="3" t="s">
        <v>21</v>
      </c>
      <c r="E191" s="3" t="s">
        <v>157</v>
      </c>
      <c r="F191" s="3" t="s">
        <v>53</v>
      </c>
      <c r="G191" s="3" t="s">
        <v>39</v>
      </c>
      <c r="H191" s="11">
        <f>H192</f>
        <v>3598400</v>
      </c>
      <c r="I191" s="21">
        <f t="shared" si="107"/>
        <v>0</v>
      </c>
      <c r="J191" s="11">
        <f>J192</f>
        <v>3598400</v>
      </c>
      <c r="K191" s="11">
        <f t="shared" ref="K191:P191" si="147">K192</f>
        <v>3598400</v>
      </c>
      <c r="L191" s="21">
        <f t="shared" si="109"/>
        <v>0</v>
      </c>
      <c r="M191" s="11">
        <f t="shared" si="147"/>
        <v>3598400</v>
      </c>
      <c r="N191" s="24">
        <f t="shared" si="147"/>
        <v>3598400</v>
      </c>
      <c r="O191" s="32">
        <f t="shared" si="111"/>
        <v>0</v>
      </c>
      <c r="P191" s="28">
        <f t="shared" si="147"/>
        <v>3598400</v>
      </c>
    </row>
    <row r="192" spans="1:16" ht="46.8" hidden="1" x14ac:dyDescent="0.25">
      <c r="A192" s="9" t="s">
        <v>40</v>
      </c>
      <c r="B192" s="3" t="s">
        <v>155</v>
      </c>
      <c r="C192" s="3" t="s">
        <v>12</v>
      </c>
      <c r="D192" s="3" t="s">
        <v>21</v>
      </c>
      <c r="E192" s="3" t="s">
        <v>157</v>
      </c>
      <c r="F192" s="3" t="s">
        <v>53</v>
      </c>
      <c r="G192" s="3" t="s">
        <v>41</v>
      </c>
      <c r="H192" s="11">
        <v>3598400</v>
      </c>
      <c r="I192" s="21">
        <f t="shared" si="107"/>
        <v>0</v>
      </c>
      <c r="J192" s="11">
        <v>3598400</v>
      </c>
      <c r="K192" s="11">
        <v>3598400</v>
      </c>
      <c r="L192" s="21">
        <f t="shared" si="109"/>
        <v>0</v>
      </c>
      <c r="M192" s="11">
        <v>3598400</v>
      </c>
      <c r="N192" s="24">
        <v>3598400</v>
      </c>
      <c r="O192" s="32">
        <f t="shared" si="111"/>
        <v>0</v>
      </c>
      <c r="P192" s="28">
        <v>3598400</v>
      </c>
    </row>
    <row r="193" spans="1:16" ht="46.8" hidden="1" x14ac:dyDescent="0.25">
      <c r="A193" s="9" t="s">
        <v>30</v>
      </c>
      <c r="B193" s="3" t="s">
        <v>155</v>
      </c>
      <c r="C193" s="3" t="s">
        <v>12</v>
      </c>
      <c r="D193" s="3" t="s">
        <v>21</v>
      </c>
      <c r="E193" s="3" t="s">
        <v>157</v>
      </c>
      <c r="F193" s="3" t="s">
        <v>53</v>
      </c>
      <c r="G193" s="3" t="s">
        <v>31</v>
      </c>
      <c r="H193" s="11">
        <f>H194</f>
        <v>670700</v>
      </c>
      <c r="I193" s="21">
        <f t="shared" si="107"/>
        <v>0</v>
      </c>
      <c r="J193" s="11">
        <f>J194</f>
        <v>670700</v>
      </c>
      <c r="K193" s="11">
        <f t="shared" ref="K193:P193" si="148">K194</f>
        <v>0</v>
      </c>
      <c r="L193" s="21">
        <f t="shared" si="109"/>
        <v>0</v>
      </c>
      <c r="M193" s="11">
        <f t="shared" si="148"/>
        <v>0</v>
      </c>
      <c r="N193" s="24">
        <f t="shared" si="148"/>
        <v>0</v>
      </c>
      <c r="O193" s="32">
        <f t="shared" si="111"/>
        <v>0</v>
      </c>
      <c r="P193" s="28">
        <f t="shared" si="148"/>
        <v>0</v>
      </c>
    </row>
    <row r="194" spans="1:16" ht="46.8" hidden="1" x14ac:dyDescent="0.25">
      <c r="A194" s="9" t="s">
        <v>32</v>
      </c>
      <c r="B194" s="3" t="s">
        <v>155</v>
      </c>
      <c r="C194" s="3" t="s">
        <v>12</v>
      </c>
      <c r="D194" s="3" t="s">
        <v>21</v>
      </c>
      <c r="E194" s="3" t="s">
        <v>157</v>
      </c>
      <c r="F194" s="3" t="s">
        <v>53</v>
      </c>
      <c r="G194" s="3" t="s">
        <v>33</v>
      </c>
      <c r="H194" s="11">
        <v>670700</v>
      </c>
      <c r="I194" s="21">
        <f t="shared" si="107"/>
        <v>0</v>
      </c>
      <c r="J194" s="11">
        <v>670700</v>
      </c>
      <c r="K194" s="11">
        <v>0</v>
      </c>
      <c r="L194" s="21">
        <f t="shared" si="109"/>
        <v>0</v>
      </c>
      <c r="M194" s="11">
        <v>0</v>
      </c>
      <c r="N194" s="24">
        <v>0</v>
      </c>
      <c r="O194" s="32">
        <f t="shared" si="111"/>
        <v>0</v>
      </c>
      <c r="P194" s="28">
        <v>0</v>
      </c>
    </row>
    <row r="195" spans="1:16" ht="62.4" x14ac:dyDescent="0.25">
      <c r="A195" s="9" t="s">
        <v>54</v>
      </c>
      <c r="B195" s="3" t="s">
        <v>155</v>
      </c>
      <c r="C195" s="3" t="s">
        <v>12</v>
      </c>
      <c r="D195" s="3" t="s">
        <v>21</v>
      </c>
      <c r="E195" s="3" t="s">
        <v>157</v>
      </c>
      <c r="F195" s="3" t="s">
        <v>55</v>
      </c>
      <c r="G195" s="10" t="s">
        <v>0</v>
      </c>
      <c r="H195" s="11">
        <f>H196+H198+H200</f>
        <v>32498530</v>
      </c>
      <c r="I195" s="21">
        <f t="shared" si="107"/>
        <v>150000</v>
      </c>
      <c r="J195" s="11">
        <f>J196+J198+J200</f>
        <v>32648530</v>
      </c>
      <c r="K195" s="11">
        <f t="shared" ref="K195:N195" si="149">K196+K198+K200</f>
        <v>30624987</v>
      </c>
      <c r="L195" s="21">
        <f t="shared" si="109"/>
        <v>0</v>
      </c>
      <c r="M195" s="11">
        <f t="shared" ref="M195" si="150">M196+M198+M200</f>
        <v>30624987</v>
      </c>
      <c r="N195" s="24">
        <f t="shared" si="149"/>
        <v>30624987</v>
      </c>
      <c r="O195" s="32">
        <f t="shared" si="111"/>
        <v>0</v>
      </c>
      <c r="P195" s="28">
        <f t="shared" ref="P195" si="151">P196+P198+P200</f>
        <v>30624987</v>
      </c>
    </row>
    <row r="196" spans="1:16" ht="93.6" hidden="1" x14ac:dyDescent="0.25">
      <c r="A196" s="9" t="s">
        <v>38</v>
      </c>
      <c r="B196" s="3" t="s">
        <v>155</v>
      </c>
      <c r="C196" s="3" t="s">
        <v>12</v>
      </c>
      <c r="D196" s="3" t="s">
        <v>21</v>
      </c>
      <c r="E196" s="3" t="s">
        <v>157</v>
      </c>
      <c r="F196" s="3" t="s">
        <v>55</v>
      </c>
      <c r="G196" s="3" t="s">
        <v>39</v>
      </c>
      <c r="H196" s="11">
        <f>H197</f>
        <v>30614187</v>
      </c>
      <c r="I196" s="21">
        <f t="shared" si="107"/>
        <v>0</v>
      </c>
      <c r="J196" s="11">
        <f>J197</f>
        <v>30614187</v>
      </c>
      <c r="K196" s="11">
        <f t="shared" ref="K196:P196" si="152">K197</f>
        <v>30614187</v>
      </c>
      <c r="L196" s="21">
        <f t="shared" si="109"/>
        <v>0</v>
      </c>
      <c r="M196" s="11">
        <f t="shared" si="152"/>
        <v>30614187</v>
      </c>
      <c r="N196" s="24">
        <f t="shared" si="152"/>
        <v>30614187</v>
      </c>
      <c r="O196" s="32">
        <f t="shared" si="111"/>
        <v>0</v>
      </c>
      <c r="P196" s="28">
        <f t="shared" si="152"/>
        <v>30614187</v>
      </c>
    </row>
    <row r="197" spans="1:16" ht="31.2" hidden="1" x14ac:dyDescent="0.25">
      <c r="A197" s="9" t="s">
        <v>56</v>
      </c>
      <c r="B197" s="3" t="s">
        <v>155</v>
      </c>
      <c r="C197" s="3" t="s">
        <v>12</v>
      </c>
      <c r="D197" s="3" t="s">
        <v>21</v>
      </c>
      <c r="E197" s="3" t="s">
        <v>157</v>
      </c>
      <c r="F197" s="3" t="s">
        <v>55</v>
      </c>
      <c r="G197" s="3" t="s">
        <v>57</v>
      </c>
      <c r="H197" s="11">
        <v>30614187</v>
      </c>
      <c r="I197" s="21">
        <f t="shared" si="107"/>
        <v>0</v>
      </c>
      <c r="J197" s="11">
        <v>30614187</v>
      </c>
      <c r="K197" s="11">
        <v>30614187</v>
      </c>
      <c r="L197" s="21">
        <f t="shared" si="109"/>
        <v>0</v>
      </c>
      <c r="M197" s="11">
        <v>30614187</v>
      </c>
      <c r="N197" s="24">
        <v>30614187</v>
      </c>
      <c r="O197" s="32">
        <f t="shared" si="111"/>
        <v>0</v>
      </c>
      <c r="P197" s="28">
        <v>30614187</v>
      </c>
    </row>
    <row r="198" spans="1:16" ht="46.8" x14ac:dyDescent="0.25">
      <c r="A198" s="9" t="s">
        <v>30</v>
      </c>
      <c r="B198" s="3" t="s">
        <v>155</v>
      </c>
      <c r="C198" s="3" t="s">
        <v>12</v>
      </c>
      <c r="D198" s="3" t="s">
        <v>21</v>
      </c>
      <c r="E198" s="3" t="s">
        <v>157</v>
      </c>
      <c r="F198" s="3" t="s">
        <v>55</v>
      </c>
      <c r="G198" s="3" t="s">
        <v>31</v>
      </c>
      <c r="H198" s="11">
        <f>H199</f>
        <v>1875543</v>
      </c>
      <c r="I198" s="21">
        <f t="shared" si="107"/>
        <v>150000</v>
      </c>
      <c r="J198" s="11">
        <f>J199</f>
        <v>2025543</v>
      </c>
      <c r="K198" s="11">
        <f t="shared" ref="K198:P198" si="153">K199</f>
        <v>2000</v>
      </c>
      <c r="L198" s="21">
        <f t="shared" si="109"/>
        <v>0</v>
      </c>
      <c r="M198" s="11">
        <f t="shared" si="153"/>
        <v>2000</v>
      </c>
      <c r="N198" s="24">
        <f t="shared" si="153"/>
        <v>2000</v>
      </c>
      <c r="O198" s="32">
        <f t="shared" si="111"/>
        <v>0</v>
      </c>
      <c r="P198" s="28">
        <f t="shared" si="153"/>
        <v>2000</v>
      </c>
    </row>
    <row r="199" spans="1:16" ht="46.8" x14ac:dyDescent="0.25">
      <c r="A199" s="9" t="s">
        <v>32</v>
      </c>
      <c r="B199" s="3" t="s">
        <v>155</v>
      </c>
      <c r="C199" s="3" t="s">
        <v>12</v>
      </c>
      <c r="D199" s="3" t="s">
        <v>21</v>
      </c>
      <c r="E199" s="3" t="s">
        <v>157</v>
      </c>
      <c r="F199" s="3" t="s">
        <v>55</v>
      </c>
      <c r="G199" s="3" t="s">
        <v>33</v>
      </c>
      <c r="H199" s="11">
        <v>1875543</v>
      </c>
      <c r="I199" s="21">
        <f t="shared" si="107"/>
        <v>150000</v>
      </c>
      <c r="J199" s="11">
        <v>2025543</v>
      </c>
      <c r="K199" s="11">
        <v>2000</v>
      </c>
      <c r="L199" s="21">
        <f t="shared" si="109"/>
        <v>0</v>
      </c>
      <c r="M199" s="11">
        <v>2000</v>
      </c>
      <c r="N199" s="24">
        <v>2000</v>
      </c>
      <c r="O199" s="32">
        <f t="shared" si="111"/>
        <v>0</v>
      </c>
      <c r="P199" s="28">
        <v>2000</v>
      </c>
    </row>
    <row r="200" spans="1:16" ht="15.6" hidden="1" x14ac:dyDescent="0.25">
      <c r="A200" s="9" t="s">
        <v>58</v>
      </c>
      <c r="B200" s="3" t="s">
        <v>155</v>
      </c>
      <c r="C200" s="3" t="s">
        <v>12</v>
      </c>
      <c r="D200" s="3" t="s">
        <v>21</v>
      </c>
      <c r="E200" s="3" t="s">
        <v>157</v>
      </c>
      <c r="F200" s="3" t="s">
        <v>55</v>
      </c>
      <c r="G200" s="3" t="s">
        <v>59</v>
      </c>
      <c r="H200" s="11">
        <f>H201</f>
        <v>8800</v>
      </c>
      <c r="I200" s="21">
        <f t="shared" si="107"/>
        <v>0</v>
      </c>
      <c r="J200" s="11">
        <f>J201</f>
        <v>8800</v>
      </c>
      <c r="K200" s="11">
        <f t="shared" ref="K200:P200" si="154">K201</f>
        <v>8800</v>
      </c>
      <c r="L200" s="21">
        <f t="shared" si="109"/>
        <v>0</v>
      </c>
      <c r="M200" s="11">
        <f t="shared" si="154"/>
        <v>8800</v>
      </c>
      <c r="N200" s="24">
        <f t="shared" si="154"/>
        <v>8800</v>
      </c>
      <c r="O200" s="32">
        <f t="shared" si="111"/>
        <v>0</v>
      </c>
      <c r="P200" s="28">
        <f t="shared" si="154"/>
        <v>8800</v>
      </c>
    </row>
    <row r="201" spans="1:16" ht="15.6" hidden="1" x14ac:dyDescent="0.25">
      <c r="A201" s="9" t="s">
        <v>60</v>
      </c>
      <c r="B201" s="3" t="s">
        <v>155</v>
      </c>
      <c r="C201" s="3" t="s">
        <v>12</v>
      </c>
      <c r="D201" s="3" t="s">
        <v>21</v>
      </c>
      <c r="E201" s="3" t="s">
        <v>157</v>
      </c>
      <c r="F201" s="3" t="s">
        <v>55</v>
      </c>
      <c r="G201" s="3" t="s">
        <v>61</v>
      </c>
      <c r="H201" s="11">
        <v>8800</v>
      </c>
      <c r="I201" s="21">
        <f t="shared" si="107"/>
        <v>0</v>
      </c>
      <c r="J201" s="11">
        <v>8800</v>
      </c>
      <c r="K201" s="11">
        <v>8800</v>
      </c>
      <c r="L201" s="21">
        <f t="shared" si="109"/>
        <v>0</v>
      </c>
      <c r="M201" s="11">
        <v>8800</v>
      </c>
      <c r="N201" s="24">
        <v>8800</v>
      </c>
      <c r="O201" s="32">
        <f t="shared" si="111"/>
        <v>0</v>
      </c>
      <c r="P201" s="28">
        <v>8800</v>
      </c>
    </row>
    <row r="202" spans="1:16" ht="31.2" x14ac:dyDescent="0.25">
      <c r="A202" s="4" t="s">
        <v>173</v>
      </c>
      <c r="B202" s="5" t="s">
        <v>155</v>
      </c>
      <c r="C202" s="5" t="s">
        <v>13</v>
      </c>
      <c r="D202" s="5" t="s">
        <v>0</v>
      </c>
      <c r="E202" s="6" t="s">
        <v>0</v>
      </c>
      <c r="F202" s="6" t="s">
        <v>0</v>
      </c>
      <c r="G202" s="6" t="s">
        <v>0</v>
      </c>
      <c r="H202" s="7">
        <f>H203+H259+H250+H255</f>
        <v>283949878.30000001</v>
      </c>
      <c r="I202" s="18">
        <f t="shared" si="107"/>
        <v>6593600.0000000596</v>
      </c>
      <c r="J202" s="7">
        <f>J203+J259+J250+J255</f>
        <v>290543478.30000007</v>
      </c>
      <c r="K202" s="7">
        <f>K203+K259+K250+K255</f>
        <v>260017692.38</v>
      </c>
      <c r="L202" s="18">
        <f t="shared" si="109"/>
        <v>0</v>
      </c>
      <c r="M202" s="7">
        <f>M203+M259+M250+M255</f>
        <v>260017692.38</v>
      </c>
      <c r="N202" s="23">
        <f>N203+N259+N250+N255</f>
        <v>261876589.84999999</v>
      </c>
      <c r="O202" s="31">
        <f t="shared" si="111"/>
        <v>0</v>
      </c>
      <c r="P202" s="27">
        <f>P203+P259+P250+P255</f>
        <v>261876589.84999999</v>
      </c>
    </row>
    <row r="203" spans="1:16" ht="62.4" x14ac:dyDescent="0.25">
      <c r="A203" s="15" t="s">
        <v>277</v>
      </c>
      <c r="B203" s="5" t="s">
        <v>155</v>
      </c>
      <c r="C203" s="5" t="s">
        <v>13</v>
      </c>
      <c r="D203" s="5" t="s">
        <v>35</v>
      </c>
      <c r="E203" s="6" t="s">
        <v>0</v>
      </c>
      <c r="F203" s="6" t="s">
        <v>0</v>
      </c>
      <c r="G203" s="6" t="s">
        <v>0</v>
      </c>
      <c r="H203" s="7">
        <f>H204</f>
        <v>281170153.68000001</v>
      </c>
      <c r="I203" s="7">
        <f t="shared" ref="I203:P203" si="155">I204</f>
        <v>6602932.950000003</v>
      </c>
      <c r="J203" s="7">
        <f t="shared" si="155"/>
        <v>287773086.63000005</v>
      </c>
      <c r="K203" s="7">
        <f t="shared" si="155"/>
        <v>258161930</v>
      </c>
      <c r="L203" s="7">
        <f t="shared" si="155"/>
        <v>0</v>
      </c>
      <c r="M203" s="7">
        <f t="shared" si="155"/>
        <v>258161930</v>
      </c>
      <c r="N203" s="7">
        <f t="shared" si="155"/>
        <v>259628140.44999999</v>
      </c>
      <c r="O203" s="7">
        <f t="shared" si="155"/>
        <v>0</v>
      </c>
      <c r="P203" s="7">
        <f t="shared" si="155"/>
        <v>259628140.44999999</v>
      </c>
    </row>
    <row r="204" spans="1:16" ht="31.2" x14ac:dyDescent="0.25">
      <c r="A204" s="4" t="s">
        <v>156</v>
      </c>
      <c r="B204" s="5" t="s">
        <v>155</v>
      </c>
      <c r="C204" s="5" t="s">
        <v>13</v>
      </c>
      <c r="D204" s="5" t="s">
        <v>35</v>
      </c>
      <c r="E204" s="5" t="s">
        <v>157</v>
      </c>
      <c r="F204" s="8" t="s">
        <v>0</v>
      </c>
      <c r="G204" s="8" t="s">
        <v>0</v>
      </c>
      <c r="H204" s="7">
        <f>H205+H208+H211+H216+H219+H222+H225+H228+H231+H234+H243+H246+H237+H240</f>
        <v>281170153.68000001</v>
      </c>
      <c r="I204" s="7">
        <f t="shared" ref="I204:K204" si="156">I205+I208+I211+I216+I219+I222+I225+I228+I231+I234+I243+I246+I237+I240</f>
        <v>6602932.950000003</v>
      </c>
      <c r="J204" s="7">
        <f t="shared" si="156"/>
        <v>287773086.63000005</v>
      </c>
      <c r="K204" s="7">
        <f t="shared" si="156"/>
        <v>258161930</v>
      </c>
      <c r="L204" s="7">
        <f t="shared" ref="L204" si="157">L205+L208+L211+L216+L219+L222+L225+L228+L231+L234+L243+L246+L237+L240</f>
        <v>0</v>
      </c>
      <c r="M204" s="7">
        <f t="shared" ref="M204:N204" si="158">M205+M208+M211+M216+M219+M222+M225+M228+M231+M234+M243+M246+M237+M240</f>
        <v>258161930</v>
      </c>
      <c r="N204" s="7">
        <f t="shared" si="158"/>
        <v>259628140.44999999</v>
      </c>
      <c r="O204" s="7">
        <f t="shared" ref="O204" si="159">O205+O208+O211+O216+O219+O222+O225+O228+O231+O234+O243+O246+O237+O240</f>
        <v>0</v>
      </c>
      <c r="P204" s="7">
        <f t="shared" ref="P204" si="160">P205+P208+P211+P216+P219+P222+P225+P228+P231+P234+P243+P246+P237+P240</f>
        <v>259628140.44999999</v>
      </c>
    </row>
    <row r="205" spans="1:16" ht="124.8" hidden="1" x14ac:dyDescent="0.25">
      <c r="A205" s="9" t="s">
        <v>174</v>
      </c>
      <c r="B205" s="3" t="s">
        <v>155</v>
      </c>
      <c r="C205" s="3" t="s">
        <v>13</v>
      </c>
      <c r="D205" s="3" t="s">
        <v>35</v>
      </c>
      <c r="E205" s="3" t="s">
        <v>157</v>
      </c>
      <c r="F205" s="3" t="s">
        <v>175</v>
      </c>
      <c r="G205" s="10" t="s">
        <v>0</v>
      </c>
      <c r="H205" s="11">
        <f>H206</f>
        <v>168440628</v>
      </c>
      <c r="I205" s="21">
        <f t="shared" si="107"/>
        <v>0</v>
      </c>
      <c r="J205" s="11">
        <f>J206</f>
        <v>168440628</v>
      </c>
      <c r="K205" s="11">
        <f t="shared" ref="K205:P205" si="161">K206</f>
        <v>175940628</v>
      </c>
      <c r="L205" s="21">
        <f t="shared" si="109"/>
        <v>0</v>
      </c>
      <c r="M205" s="11">
        <f t="shared" si="161"/>
        <v>175940628</v>
      </c>
      <c r="N205" s="24">
        <f t="shared" si="161"/>
        <v>175940628</v>
      </c>
      <c r="O205" s="32">
        <f t="shared" si="111"/>
        <v>0</v>
      </c>
      <c r="P205" s="28">
        <f t="shared" si="161"/>
        <v>175940628</v>
      </c>
    </row>
    <row r="206" spans="1:16" ht="46.8" hidden="1" x14ac:dyDescent="0.25">
      <c r="A206" s="9" t="s">
        <v>160</v>
      </c>
      <c r="B206" s="3" t="s">
        <v>155</v>
      </c>
      <c r="C206" s="3" t="s">
        <v>13</v>
      </c>
      <c r="D206" s="3" t="s">
        <v>35</v>
      </c>
      <c r="E206" s="3" t="s">
        <v>157</v>
      </c>
      <c r="F206" s="3" t="s">
        <v>175</v>
      </c>
      <c r="G206" s="3" t="s">
        <v>161</v>
      </c>
      <c r="H206" s="11">
        <f>H207</f>
        <v>168440628</v>
      </c>
      <c r="I206" s="21">
        <f t="shared" si="107"/>
        <v>0</v>
      </c>
      <c r="J206" s="11">
        <f>J207</f>
        <v>168440628</v>
      </c>
      <c r="K206" s="11">
        <f t="shared" ref="K206:P206" si="162">K207</f>
        <v>175940628</v>
      </c>
      <c r="L206" s="21">
        <f t="shared" si="109"/>
        <v>0</v>
      </c>
      <c r="M206" s="11">
        <f t="shared" si="162"/>
        <v>175940628</v>
      </c>
      <c r="N206" s="24">
        <f t="shared" si="162"/>
        <v>175940628</v>
      </c>
      <c r="O206" s="32">
        <f t="shared" si="111"/>
        <v>0</v>
      </c>
      <c r="P206" s="28">
        <f t="shared" si="162"/>
        <v>175940628</v>
      </c>
    </row>
    <row r="207" spans="1:16" ht="15.6" hidden="1" x14ac:dyDescent="0.25">
      <c r="A207" s="9" t="s">
        <v>162</v>
      </c>
      <c r="B207" s="3" t="s">
        <v>155</v>
      </c>
      <c r="C207" s="3" t="s">
        <v>13</v>
      </c>
      <c r="D207" s="3" t="s">
        <v>35</v>
      </c>
      <c r="E207" s="3" t="s">
        <v>157</v>
      </c>
      <c r="F207" s="3" t="s">
        <v>175</v>
      </c>
      <c r="G207" s="3" t="s">
        <v>163</v>
      </c>
      <c r="H207" s="11">
        <v>168440628</v>
      </c>
      <c r="I207" s="21">
        <f t="shared" si="107"/>
        <v>0</v>
      </c>
      <c r="J207" s="11">
        <v>168440628</v>
      </c>
      <c r="K207" s="11">
        <v>175940628</v>
      </c>
      <c r="L207" s="21">
        <f t="shared" si="109"/>
        <v>0</v>
      </c>
      <c r="M207" s="11">
        <v>175940628</v>
      </c>
      <c r="N207" s="24">
        <v>175940628</v>
      </c>
      <c r="O207" s="32">
        <f t="shared" si="111"/>
        <v>0</v>
      </c>
      <c r="P207" s="28">
        <v>175940628</v>
      </c>
    </row>
    <row r="208" spans="1:16" ht="336.6" hidden="1" customHeight="1" x14ac:dyDescent="0.25">
      <c r="A208" s="17" t="s">
        <v>176</v>
      </c>
      <c r="B208" s="3" t="s">
        <v>155</v>
      </c>
      <c r="C208" s="3" t="s">
        <v>13</v>
      </c>
      <c r="D208" s="3" t="s">
        <v>35</v>
      </c>
      <c r="E208" s="3" t="s">
        <v>157</v>
      </c>
      <c r="F208" s="3" t="s">
        <v>177</v>
      </c>
      <c r="G208" s="10" t="s">
        <v>0</v>
      </c>
      <c r="H208" s="11">
        <f>H209</f>
        <v>45398589</v>
      </c>
      <c r="I208" s="21">
        <f t="shared" si="107"/>
        <v>0</v>
      </c>
      <c r="J208" s="11">
        <f>J209</f>
        <v>45398589</v>
      </c>
      <c r="K208" s="11">
        <f t="shared" ref="K208:P208" si="163">K209</f>
        <v>37898589</v>
      </c>
      <c r="L208" s="21">
        <f t="shared" si="109"/>
        <v>0</v>
      </c>
      <c r="M208" s="11">
        <f t="shared" si="163"/>
        <v>37898589</v>
      </c>
      <c r="N208" s="24">
        <f t="shared" si="163"/>
        <v>37898589</v>
      </c>
      <c r="O208" s="32">
        <f t="shared" si="111"/>
        <v>0</v>
      </c>
      <c r="P208" s="28">
        <f t="shared" si="163"/>
        <v>37898589</v>
      </c>
    </row>
    <row r="209" spans="1:16" ht="46.8" hidden="1" x14ac:dyDescent="0.25">
      <c r="A209" s="9" t="s">
        <v>160</v>
      </c>
      <c r="B209" s="3" t="s">
        <v>155</v>
      </c>
      <c r="C209" s="3" t="s">
        <v>13</v>
      </c>
      <c r="D209" s="3" t="s">
        <v>35</v>
      </c>
      <c r="E209" s="3" t="s">
        <v>157</v>
      </c>
      <c r="F209" s="3" t="s">
        <v>177</v>
      </c>
      <c r="G209" s="3" t="s">
        <v>161</v>
      </c>
      <c r="H209" s="11">
        <f>H210</f>
        <v>45398589</v>
      </c>
      <c r="I209" s="21">
        <f t="shared" si="107"/>
        <v>0</v>
      </c>
      <c r="J209" s="11">
        <f>J210</f>
        <v>45398589</v>
      </c>
      <c r="K209" s="11">
        <f t="shared" ref="K209:P209" si="164">K210</f>
        <v>37898589</v>
      </c>
      <c r="L209" s="21">
        <f t="shared" si="109"/>
        <v>0</v>
      </c>
      <c r="M209" s="11">
        <f t="shared" si="164"/>
        <v>37898589</v>
      </c>
      <c r="N209" s="24">
        <f t="shared" si="164"/>
        <v>37898589</v>
      </c>
      <c r="O209" s="32">
        <f t="shared" si="111"/>
        <v>0</v>
      </c>
      <c r="P209" s="28">
        <f t="shared" si="164"/>
        <v>37898589</v>
      </c>
    </row>
    <row r="210" spans="1:16" ht="15.6" hidden="1" x14ac:dyDescent="0.25">
      <c r="A210" s="9" t="s">
        <v>162</v>
      </c>
      <c r="B210" s="3" t="s">
        <v>155</v>
      </c>
      <c r="C210" s="3" t="s">
        <v>13</v>
      </c>
      <c r="D210" s="3" t="s">
        <v>35</v>
      </c>
      <c r="E210" s="3" t="s">
        <v>157</v>
      </c>
      <c r="F210" s="3" t="s">
        <v>177</v>
      </c>
      <c r="G210" s="3" t="s">
        <v>163</v>
      </c>
      <c r="H210" s="11">
        <v>45398589</v>
      </c>
      <c r="I210" s="21">
        <f t="shared" si="107"/>
        <v>0</v>
      </c>
      <c r="J210" s="11">
        <v>45398589</v>
      </c>
      <c r="K210" s="11">
        <v>37898589</v>
      </c>
      <c r="L210" s="21">
        <f t="shared" si="109"/>
        <v>0</v>
      </c>
      <c r="M210" s="11">
        <v>37898589</v>
      </c>
      <c r="N210" s="24">
        <v>37898589</v>
      </c>
      <c r="O210" s="32">
        <f t="shared" si="111"/>
        <v>0</v>
      </c>
      <c r="P210" s="28">
        <v>37898589</v>
      </c>
    </row>
    <row r="211" spans="1:16" ht="156" hidden="1" x14ac:dyDescent="0.25">
      <c r="A211" s="9" t="s">
        <v>178</v>
      </c>
      <c r="B211" s="3" t="s">
        <v>155</v>
      </c>
      <c r="C211" s="3" t="s">
        <v>13</v>
      </c>
      <c r="D211" s="3" t="s">
        <v>35</v>
      </c>
      <c r="E211" s="3" t="s">
        <v>157</v>
      </c>
      <c r="F211" s="3" t="s">
        <v>179</v>
      </c>
      <c r="G211" s="10" t="s">
        <v>0</v>
      </c>
      <c r="H211" s="11">
        <f>H212+H214</f>
        <v>3567600</v>
      </c>
      <c r="I211" s="21">
        <f t="shared" si="107"/>
        <v>0</v>
      </c>
      <c r="J211" s="11">
        <f>J212+J214</f>
        <v>3567600</v>
      </c>
      <c r="K211" s="11">
        <f t="shared" ref="K211:N211" si="165">K212+K214</f>
        <v>3567600</v>
      </c>
      <c r="L211" s="21">
        <f t="shared" si="109"/>
        <v>0</v>
      </c>
      <c r="M211" s="11">
        <f t="shared" ref="M211" si="166">M212+M214</f>
        <v>3567600</v>
      </c>
      <c r="N211" s="24">
        <f t="shared" si="165"/>
        <v>3567600</v>
      </c>
      <c r="O211" s="32">
        <f t="shared" si="111"/>
        <v>0</v>
      </c>
      <c r="P211" s="28">
        <f t="shared" ref="P211" si="167">P212+P214</f>
        <v>3567600</v>
      </c>
    </row>
    <row r="212" spans="1:16" ht="31.2" hidden="1" x14ac:dyDescent="0.25">
      <c r="A212" s="9" t="s">
        <v>115</v>
      </c>
      <c r="B212" s="3" t="s">
        <v>155</v>
      </c>
      <c r="C212" s="3" t="s">
        <v>13</v>
      </c>
      <c r="D212" s="3" t="s">
        <v>35</v>
      </c>
      <c r="E212" s="3" t="s">
        <v>157</v>
      </c>
      <c r="F212" s="3" t="s">
        <v>179</v>
      </c>
      <c r="G212" s="3" t="s">
        <v>116</v>
      </c>
      <c r="H212" s="11">
        <f>H213</f>
        <v>831600</v>
      </c>
      <c r="I212" s="21">
        <f t="shared" si="107"/>
        <v>0</v>
      </c>
      <c r="J212" s="11">
        <f>J213</f>
        <v>831600</v>
      </c>
      <c r="K212" s="11">
        <f t="shared" ref="K212:P212" si="168">K213</f>
        <v>831600</v>
      </c>
      <c r="L212" s="21">
        <f t="shared" si="109"/>
        <v>0</v>
      </c>
      <c r="M212" s="11">
        <f t="shared" si="168"/>
        <v>831600</v>
      </c>
      <c r="N212" s="24">
        <f t="shared" si="168"/>
        <v>831600</v>
      </c>
      <c r="O212" s="32">
        <f t="shared" si="111"/>
        <v>0</v>
      </c>
      <c r="P212" s="28">
        <f t="shared" si="168"/>
        <v>831600</v>
      </c>
    </row>
    <row r="213" spans="1:16" ht="46.8" hidden="1" x14ac:dyDescent="0.25">
      <c r="A213" s="9" t="s">
        <v>123</v>
      </c>
      <c r="B213" s="3" t="s">
        <v>155</v>
      </c>
      <c r="C213" s="3" t="s">
        <v>13</v>
      </c>
      <c r="D213" s="3" t="s">
        <v>35</v>
      </c>
      <c r="E213" s="3" t="s">
        <v>157</v>
      </c>
      <c r="F213" s="3" t="s">
        <v>179</v>
      </c>
      <c r="G213" s="3" t="s">
        <v>124</v>
      </c>
      <c r="H213" s="11">
        <v>831600</v>
      </c>
      <c r="I213" s="21">
        <f t="shared" si="107"/>
        <v>0</v>
      </c>
      <c r="J213" s="11">
        <v>831600</v>
      </c>
      <c r="K213" s="11">
        <v>831600</v>
      </c>
      <c r="L213" s="21">
        <f t="shared" si="109"/>
        <v>0</v>
      </c>
      <c r="M213" s="11">
        <v>831600</v>
      </c>
      <c r="N213" s="24">
        <v>831600</v>
      </c>
      <c r="O213" s="32">
        <f t="shared" si="111"/>
        <v>0</v>
      </c>
      <c r="P213" s="28">
        <v>831600</v>
      </c>
    </row>
    <row r="214" spans="1:16" ht="46.8" hidden="1" x14ac:dyDescent="0.25">
      <c r="A214" s="9" t="s">
        <v>160</v>
      </c>
      <c r="B214" s="3" t="s">
        <v>155</v>
      </c>
      <c r="C214" s="3" t="s">
        <v>13</v>
      </c>
      <c r="D214" s="3" t="s">
        <v>35</v>
      </c>
      <c r="E214" s="3" t="s">
        <v>157</v>
      </c>
      <c r="F214" s="3" t="s">
        <v>179</v>
      </c>
      <c r="G214" s="3" t="s">
        <v>161</v>
      </c>
      <c r="H214" s="11">
        <f>H215</f>
        <v>2736000</v>
      </c>
      <c r="I214" s="21">
        <f t="shared" si="107"/>
        <v>0</v>
      </c>
      <c r="J214" s="11">
        <f>J215</f>
        <v>2736000</v>
      </c>
      <c r="K214" s="11">
        <f t="shared" ref="K214:P214" si="169">K215</f>
        <v>2736000</v>
      </c>
      <c r="L214" s="21">
        <f t="shared" si="109"/>
        <v>0</v>
      </c>
      <c r="M214" s="11">
        <f t="shared" si="169"/>
        <v>2736000</v>
      </c>
      <c r="N214" s="24">
        <f t="shared" si="169"/>
        <v>2736000</v>
      </c>
      <c r="O214" s="32">
        <f t="shared" si="111"/>
        <v>0</v>
      </c>
      <c r="P214" s="28">
        <f t="shared" si="169"/>
        <v>2736000</v>
      </c>
    </row>
    <row r="215" spans="1:16" ht="15.6" hidden="1" x14ac:dyDescent="0.25">
      <c r="A215" s="9" t="s">
        <v>162</v>
      </c>
      <c r="B215" s="3" t="s">
        <v>155</v>
      </c>
      <c r="C215" s="3" t="s">
        <v>13</v>
      </c>
      <c r="D215" s="3" t="s">
        <v>35</v>
      </c>
      <c r="E215" s="3" t="s">
        <v>157</v>
      </c>
      <c r="F215" s="3" t="s">
        <v>179</v>
      </c>
      <c r="G215" s="3" t="s">
        <v>163</v>
      </c>
      <c r="H215" s="11">
        <v>2736000</v>
      </c>
      <c r="I215" s="21">
        <f t="shared" ref="I215:I284" si="170">J215-H215</f>
        <v>0</v>
      </c>
      <c r="J215" s="11">
        <v>2736000</v>
      </c>
      <c r="K215" s="11">
        <v>2736000</v>
      </c>
      <c r="L215" s="21">
        <f t="shared" ref="L215:L284" si="171">M215-K215</f>
        <v>0</v>
      </c>
      <c r="M215" s="11">
        <v>2736000</v>
      </c>
      <c r="N215" s="24">
        <v>2736000</v>
      </c>
      <c r="O215" s="32">
        <f t="shared" ref="O215:O284" si="172">P215-N215</f>
        <v>0</v>
      </c>
      <c r="P215" s="28">
        <v>2736000</v>
      </c>
    </row>
    <row r="216" spans="1:16" ht="156" x14ac:dyDescent="0.25">
      <c r="A216" s="9" t="s">
        <v>180</v>
      </c>
      <c r="B216" s="3" t="s">
        <v>155</v>
      </c>
      <c r="C216" s="3" t="s">
        <v>13</v>
      </c>
      <c r="D216" s="3" t="s">
        <v>35</v>
      </c>
      <c r="E216" s="3" t="s">
        <v>157</v>
      </c>
      <c r="F216" s="3" t="s">
        <v>181</v>
      </c>
      <c r="G216" s="10" t="s">
        <v>0</v>
      </c>
      <c r="H216" s="11">
        <f>H217</f>
        <v>12342960</v>
      </c>
      <c r="I216" s="21">
        <f t="shared" si="170"/>
        <v>-12342960</v>
      </c>
      <c r="J216" s="11">
        <f>J217</f>
        <v>0</v>
      </c>
      <c r="K216" s="11">
        <f t="shared" ref="K216:P216" si="173">K217</f>
        <v>11874240</v>
      </c>
      <c r="L216" s="21">
        <f t="shared" si="171"/>
        <v>-11874240</v>
      </c>
      <c r="M216" s="11">
        <f t="shared" si="173"/>
        <v>0</v>
      </c>
      <c r="N216" s="24">
        <f t="shared" si="173"/>
        <v>11874240</v>
      </c>
      <c r="O216" s="32">
        <f t="shared" si="172"/>
        <v>-11874240</v>
      </c>
      <c r="P216" s="28">
        <f t="shared" si="173"/>
        <v>0</v>
      </c>
    </row>
    <row r="217" spans="1:16" ht="46.8" x14ac:dyDescent="0.25">
      <c r="A217" s="9" t="s">
        <v>160</v>
      </c>
      <c r="B217" s="3" t="s">
        <v>155</v>
      </c>
      <c r="C217" s="3" t="s">
        <v>13</v>
      </c>
      <c r="D217" s="3" t="s">
        <v>35</v>
      </c>
      <c r="E217" s="3" t="s">
        <v>157</v>
      </c>
      <c r="F217" s="3" t="s">
        <v>181</v>
      </c>
      <c r="G217" s="3" t="s">
        <v>161</v>
      </c>
      <c r="H217" s="11">
        <f>H218</f>
        <v>12342960</v>
      </c>
      <c r="I217" s="21">
        <f t="shared" si="170"/>
        <v>-12342960</v>
      </c>
      <c r="J217" s="11">
        <f>J218</f>
        <v>0</v>
      </c>
      <c r="K217" s="11">
        <f t="shared" ref="K217:P217" si="174">K218</f>
        <v>11874240</v>
      </c>
      <c r="L217" s="21">
        <f t="shared" si="171"/>
        <v>-11874240</v>
      </c>
      <c r="M217" s="11">
        <f t="shared" si="174"/>
        <v>0</v>
      </c>
      <c r="N217" s="24">
        <f t="shared" si="174"/>
        <v>11874240</v>
      </c>
      <c r="O217" s="32">
        <f t="shared" si="172"/>
        <v>-11874240</v>
      </c>
      <c r="P217" s="28">
        <f t="shared" si="174"/>
        <v>0</v>
      </c>
    </row>
    <row r="218" spans="1:16" ht="15.6" x14ac:dyDescent="0.25">
      <c r="A218" s="9" t="s">
        <v>162</v>
      </c>
      <c r="B218" s="3" t="s">
        <v>155</v>
      </c>
      <c r="C218" s="3" t="s">
        <v>13</v>
      </c>
      <c r="D218" s="3" t="s">
        <v>35</v>
      </c>
      <c r="E218" s="3" t="s">
        <v>157</v>
      </c>
      <c r="F218" s="3" t="s">
        <v>181</v>
      </c>
      <c r="G218" s="3" t="s">
        <v>163</v>
      </c>
      <c r="H218" s="11">
        <v>12342960</v>
      </c>
      <c r="I218" s="21">
        <f t="shared" si="170"/>
        <v>-12342960</v>
      </c>
      <c r="J218" s="11">
        <v>0</v>
      </c>
      <c r="K218" s="11">
        <v>11874240</v>
      </c>
      <c r="L218" s="21">
        <f t="shared" si="171"/>
        <v>-11874240</v>
      </c>
      <c r="M218" s="11">
        <v>0</v>
      </c>
      <c r="N218" s="24">
        <v>11874240</v>
      </c>
      <c r="O218" s="32">
        <f t="shared" si="172"/>
        <v>-11874240</v>
      </c>
      <c r="P218" s="28">
        <v>0</v>
      </c>
    </row>
    <row r="219" spans="1:16" ht="31.2" hidden="1" x14ac:dyDescent="0.25">
      <c r="A219" s="9" t="s">
        <v>182</v>
      </c>
      <c r="B219" s="3" t="s">
        <v>155</v>
      </c>
      <c r="C219" s="3" t="s">
        <v>13</v>
      </c>
      <c r="D219" s="3" t="s">
        <v>35</v>
      </c>
      <c r="E219" s="3" t="s">
        <v>157</v>
      </c>
      <c r="F219" s="3" t="s">
        <v>183</v>
      </c>
      <c r="G219" s="10" t="s">
        <v>0</v>
      </c>
      <c r="H219" s="11">
        <f>H220</f>
        <v>617300</v>
      </c>
      <c r="I219" s="21">
        <f t="shared" si="170"/>
        <v>0</v>
      </c>
      <c r="J219" s="11">
        <f>J220</f>
        <v>617300</v>
      </c>
      <c r="K219" s="11">
        <f t="shared" ref="K219:P219" si="175">K220</f>
        <v>21000</v>
      </c>
      <c r="L219" s="21">
        <f t="shared" si="171"/>
        <v>0</v>
      </c>
      <c r="M219" s="11">
        <f t="shared" si="175"/>
        <v>21000</v>
      </c>
      <c r="N219" s="24">
        <f t="shared" si="175"/>
        <v>21000</v>
      </c>
      <c r="O219" s="32">
        <f t="shared" si="172"/>
        <v>0</v>
      </c>
      <c r="P219" s="28">
        <f t="shared" si="175"/>
        <v>21000</v>
      </c>
    </row>
    <row r="220" spans="1:16" ht="46.8" hidden="1" x14ac:dyDescent="0.25">
      <c r="A220" s="9" t="s">
        <v>160</v>
      </c>
      <c r="B220" s="3" t="s">
        <v>155</v>
      </c>
      <c r="C220" s="3" t="s">
        <v>13</v>
      </c>
      <c r="D220" s="3" t="s">
        <v>35</v>
      </c>
      <c r="E220" s="3" t="s">
        <v>157</v>
      </c>
      <c r="F220" s="3" t="s">
        <v>183</v>
      </c>
      <c r="G220" s="3" t="s">
        <v>161</v>
      </c>
      <c r="H220" s="11">
        <f>H221</f>
        <v>617300</v>
      </c>
      <c r="I220" s="21">
        <f t="shared" si="170"/>
        <v>0</v>
      </c>
      <c r="J220" s="11">
        <f>J221</f>
        <v>617300</v>
      </c>
      <c r="K220" s="11">
        <f t="shared" ref="K220:P220" si="176">K221</f>
        <v>21000</v>
      </c>
      <c r="L220" s="21">
        <f t="shared" si="171"/>
        <v>0</v>
      </c>
      <c r="M220" s="11">
        <f t="shared" si="176"/>
        <v>21000</v>
      </c>
      <c r="N220" s="24">
        <f t="shared" si="176"/>
        <v>21000</v>
      </c>
      <c r="O220" s="32">
        <f t="shared" si="172"/>
        <v>0</v>
      </c>
      <c r="P220" s="28">
        <f t="shared" si="176"/>
        <v>21000</v>
      </c>
    </row>
    <row r="221" spans="1:16" ht="15.6" hidden="1" x14ac:dyDescent="0.25">
      <c r="A221" s="9" t="s">
        <v>162</v>
      </c>
      <c r="B221" s="3" t="s">
        <v>155</v>
      </c>
      <c r="C221" s="3" t="s">
        <v>13</v>
      </c>
      <c r="D221" s="3" t="s">
        <v>35</v>
      </c>
      <c r="E221" s="3" t="s">
        <v>157</v>
      </c>
      <c r="F221" s="3" t="s">
        <v>183</v>
      </c>
      <c r="G221" s="3" t="s">
        <v>163</v>
      </c>
      <c r="H221" s="11">
        <v>617300</v>
      </c>
      <c r="I221" s="21">
        <f t="shared" si="170"/>
        <v>0</v>
      </c>
      <c r="J221" s="11">
        <v>617300</v>
      </c>
      <c r="K221" s="11">
        <v>21000</v>
      </c>
      <c r="L221" s="21">
        <f t="shared" si="171"/>
        <v>0</v>
      </c>
      <c r="M221" s="11">
        <v>21000</v>
      </c>
      <c r="N221" s="24">
        <v>21000</v>
      </c>
      <c r="O221" s="32">
        <f t="shared" si="172"/>
        <v>0</v>
      </c>
      <c r="P221" s="28">
        <v>21000</v>
      </c>
    </row>
    <row r="222" spans="1:16" ht="15.6" x14ac:dyDescent="0.25">
      <c r="A222" s="9" t="s">
        <v>184</v>
      </c>
      <c r="B222" s="3" t="s">
        <v>155</v>
      </c>
      <c r="C222" s="3" t="s">
        <v>13</v>
      </c>
      <c r="D222" s="3" t="s">
        <v>35</v>
      </c>
      <c r="E222" s="3" t="s">
        <v>157</v>
      </c>
      <c r="F222" s="3" t="s">
        <v>185</v>
      </c>
      <c r="G222" s="10" t="s">
        <v>0</v>
      </c>
      <c r="H222" s="11">
        <f>H223</f>
        <v>39402623.390000001</v>
      </c>
      <c r="I222" s="21">
        <f t="shared" si="170"/>
        <v>6482932.950000003</v>
      </c>
      <c r="J222" s="11">
        <f>J223</f>
        <v>45885556.340000004</v>
      </c>
      <c r="K222" s="11">
        <f t="shared" ref="K222:P222" si="177">K223</f>
        <v>17821348.010000002</v>
      </c>
      <c r="L222" s="21">
        <f t="shared" si="171"/>
        <v>0</v>
      </c>
      <c r="M222" s="11">
        <f t="shared" si="177"/>
        <v>17821348.010000002</v>
      </c>
      <c r="N222" s="24">
        <f t="shared" si="177"/>
        <v>19421885.690000001</v>
      </c>
      <c r="O222" s="32">
        <f t="shared" si="172"/>
        <v>0</v>
      </c>
      <c r="P222" s="28">
        <f t="shared" si="177"/>
        <v>19421885.690000001</v>
      </c>
    </row>
    <row r="223" spans="1:16" ht="46.8" x14ac:dyDescent="0.25">
      <c r="A223" s="9" t="s">
        <v>160</v>
      </c>
      <c r="B223" s="3" t="s">
        <v>155</v>
      </c>
      <c r="C223" s="3" t="s">
        <v>13</v>
      </c>
      <c r="D223" s="3" t="s">
        <v>35</v>
      </c>
      <c r="E223" s="3" t="s">
        <v>157</v>
      </c>
      <c r="F223" s="3" t="s">
        <v>185</v>
      </c>
      <c r="G223" s="3" t="s">
        <v>161</v>
      </c>
      <c r="H223" s="11">
        <f>H224</f>
        <v>39402623.390000001</v>
      </c>
      <c r="I223" s="21">
        <f t="shared" si="170"/>
        <v>6482932.950000003</v>
      </c>
      <c r="J223" s="11">
        <f>J224</f>
        <v>45885556.340000004</v>
      </c>
      <c r="K223" s="11">
        <f t="shared" ref="K223:P223" si="178">K224</f>
        <v>17821348.010000002</v>
      </c>
      <c r="L223" s="21">
        <f t="shared" si="171"/>
        <v>0</v>
      </c>
      <c r="M223" s="11">
        <f t="shared" si="178"/>
        <v>17821348.010000002</v>
      </c>
      <c r="N223" s="24">
        <f t="shared" si="178"/>
        <v>19421885.690000001</v>
      </c>
      <c r="O223" s="32">
        <f t="shared" si="172"/>
        <v>0</v>
      </c>
      <c r="P223" s="28">
        <f t="shared" si="178"/>
        <v>19421885.690000001</v>
      </c>
    </row>
    <row r="224" spans="1:16" ht="15.6" x14ac:dyDescent="0.25">
      <c r="A224" s="9" t="s">
        <v>162</v>
      </c>
      <c r="B224" s="3" t="s">
        <v>155</v>
      </c>
      <c r="C224" s="3" t="s">
        <v>13</v>
      </c>
      <c r="D224" s="3" t="s">
        <v>35</v>
      </c>
      <c r="E224" s="3" t="s">
        <v>157</v>
      </c>
      <c r="F224" s="3" t="s">
        <v>185</v>
      </c>
      <c r="G224" s="3" t="s">
        <v>163</v>
      </c>
      <c r="H224" s="11">
        <v>39402623.390000001</v>
      </c>
      <c r="I224" s="21">
        <f t="shared" si="170"/>
        <v>6482932.950000003</v>
      </c>
      <c r="J224" s="11">
        <v>45885556.340000004</v>
      </c>
      <c r="K224" s="11">
        <v>17821348.010000002</v>
      </c>
      <c r="L224" s="21">
        <f t="shared" si="171"/>
        <v>0</v>
      </c>
      <c r="M224" s="11">
        <v>17821348.010000002</v>
      </c>
      <c r="N224" s="24">
        <v>19421885.690000001</v>
      </c>
      <c r="O224" s="32">
        <f t="shared" si="172"/>
        <v>0</v>
      </c>
      <c r="P224" s="28">
        <v>19421885.690000001</v>
      </c>
    </row>
    <row r="225" spans="1:16" ht="46.8" hidden="1" x14ac:dyDescent="0.25">
      <c r="A225" s="9" t="s">
        <v>186</v>
      </c>
      <c r="B225" s="3" t="s">
        <v>155</v>
      </c>
      <c r="C225" s="3" t="s">
        <v>13</v>
      </c>
      <c r="D225" s="3" t="s">
        <v>35</v>
      </c>
      <c r="E225" s="3" t="s">
        <v>157</v>
      </c>
      <c r="F225" s="3" t="s">
        <v>187</v>
      </c>
      <c r="G225" s="10" t="s">
        <v>0</v>
      </c>
      <c r="H225" s="11">
        <f>H226</f>
        <v>68000</v>
      </c>
      <c r="I225" s="21">
        <f t="shared" si="170"/>
        <v>0</v>
      </c>
      <c r="J225" s="11">
        <f>J226</f>
        <v>68000</v>
      </c>
      <c r="K225" s="11">
        <v>0</v>
      </c>
      <c r="L225" s="21">
        <f t="shared" si="171"/>
        <v>0</v>
      </c>
      <c r="M225" s="11">
        <v>0</v>
      </c>
      <c r="N225" s="24">
        <v>0</v>
      </c>
      <c r="O225" s="32">
        <f t="shared" si="172"/>
        <v>0</v>
      </c>
      <c r="P225" s="28">
        <v>0</v>
      </c>
    </row>
    <row r="226" spans="1:16" ht="46.8" hidden="1" x14ac:dyDescent="0.25">
      <c r="A226" s="9" t="s">
        <v>160</v>
      </c>
      <c r="B226" s="3" t="s">
        <v>155</v>
      </c>
      <c r="C226" s="3" t="s">
        <v>13</v>
      </c>
      <c r="D226" s="3" t="s">
        <v>35</v>
      </c>
      <c r="E226" s="3" t="s">
        <v>157</v>
      </c>
      <c r="F226" s="3" t="s">
        <v>187</v>
      </c>
      <c r="G226" s="3" t="s">
        <v>161</v>
      </c>
      <c r="H226" s="11">
        <f>H227</f>
        <v>68000</v>
      </c>
      <c r="I226" s="21">
        <f t="shared" si="170"/>
        <v>0</v>
      </c>
      <c r="J226" s="11">
        <f>J227</f>
        <v>68000</v>
      </c>
      <c r="K226" s="11">
        <v>0</v>
      </c>
      <c r="L226" s="21">
        <f t="shared" si="171"/>
        <v>0</v>
      </c>
      <c r="M226" s="11">
        <v>0</v>
      </c>
      <c r="N226" s="24">
        <v>0</v>
      </c>
      <c r="O226" s="32">
        <f t="shared" si="172"/>
        <v>0</v>
      </c>
      <c r="P226" s="28">
        <v>0</v>
      </c>
    </row>
    <row r="227" spans="1:16" ht="15.6" hidden="1" x14ac:dyDescent="0.25">
      <c r="A227" s="9" t="s">
        <v>162</v>
      </c>
      <c r="B227" s="3" t="s">
        <v>155</v>
      </c>
      <c r="C227" s="3" t="s">
        <v>13</v>
      </c>
      <c r="D227" s="3" t="s">
        <v>35</v>
      </c>
      <c r="E227" s="3" t="s">
        <v>157</v>
      </c>
      <c r="F227" s="3" t="s">
        <v>187</v>
      </c>
      <c r="G227" s="3" t="s">
        <v>163</v>
      </c>
      <c r="H227" s="11">
        <v>68000</v>
      </c>
      <c r="I227" s="21">
        <f t="shared" si="170"/>
        <v>0</v>
      </c>
      <c r="J227" s="11">
        <v>68000</v>
      </c>
      <c r="K227" s="11">
        <v>0</v>
      </c>
      <c r="L227" s="21">
        <f t="shared" si="171"/>
        <v>0</v>
      </c>
      <c r="M227" s="11">
        <v>0</v>
      </c>
      <c r="N227" s="24">
        <v>0</v>
      </c>
      <c r="O227" s="32">
        <f t="shared" si="172"/>
        <v>0</v>
      </c>
      <c r="P227" s="28">
        <v>0</v>
      </c>
    </row>
    <row r="228" spans="1:16" ht="31.2" hidden="1" x14ac:dyDescent="0.25">
      <c r="A228" s="9" t="s">
        <v>188</v>
      </c>
      <c r="B228" s="3" t="s">
        <v>155</v>
      </c>
      <c r="C228" s="3" t="s">
        <v>13</v>
      </c>
      <c r="D228" s="3" t="s">
        <v>35</v>
      </c>
      <c r="E228" s="3" t="s">
        <v>157</v>
      </c>
      <c r="F228" s="3" t="s">
        <v>189</v>
      </c>
      <c r="G228" s="10" t="s">
        <v>0</v>
      </c>
      <c r="H228" s="11">
        <f>H229</f>
        <v>5236000</v>
      </c>
      <c r="I228" s="21">
        <f t="shared" si="170"/>
        <v>0</v>
      </c>
      <c r="J228" s="11">
        <f>J229</f>
        <v>5236000</v>
      </c>
      <c r="K228" s="11">
        <f t="shared" ref="K228:P228" si="179">K229</f>
        <v>5236000</v>
      </c>
      <c r="L228" s="21">
        <f t="shared" si="171"/>
        <v>0</v>
      </c>
      <c r="M228" s="11">
        <f t="shared" si="179"/>
        <v>5236000</v>
      </c>
      <c r="N228" s="24">
        <f t="shared" si="179"/>
        <v>5236000</v>
      </c>
      <c r="O228" s="32">
        <f t="shared" si="172"/>
        <v>0</v>
      </c>
      <c r="P228" s="28">
        <f t="shared" si="179"/>
        <v>5236000</v>
      </c>
    </row>
    <row r="229" spans="1:16" ht="46.8" hidden="1" x14ac:dyDescent="0.25">
      <c r="A229" s="9" t="s">
        <v>160</v>
      </c>
      <c r="B229" s="3" t="s">
        <v>155</v>
      </c>
      <c r="C229" s="3" t="s">
        <v>13</v>
      </c>
      <c r="D229" s="3" t="s">
        <v>35</v>
      </c>
      <c r="E229" s="3" t="s">
        <v>157</v>
      </c>
      <c r="F229" s="3" t="s">
        <v>189</v>
      </c>
      <c r="G229" s="3" t="s">
        <v>161</v>
      </c>
      <c r="H229" s="11">
        <f>H230</f>
        <v>5236000</v>
      </c>
      <c r="I229" s="21">
        <f t="shared" si="170"/>
        <v>0</v>
      </c>
      <c r="J229" s="11">
        <f>J230</f>
        <v>5236000</v>
      </c>
      <c r="K229" s="11">
        <f t="shared" ref="K229:P229" si="180">K230</f>
        <v>5236000</v>
      </c>
      <c r="L229" s="21">
        <f t="shared" si="171"/>
        <v>0</v>
      </c>
      <c r="M229" s="11">
        <f t="shared" si="180"/>
        <v>5236000</v>
      </c>
      <c r="N229" s="24">
        <f t="shared" si="180"/>
        <v>5236000</v>
      </c>
      <c r="O229" s="32">
        <f t="shared" si="172"/>
        <v>0</v>
      </c>
      <c r="P229" s="28">
        <f t="shared" si="180"/>
        <v>5236000</v>
      </c>
    </row>
    <row r="230" spans="1:16" ht="15.6" hidden="1" x14ac:dyDescent="0.25">
      <c r="A230" s="9" t="s">
        <v>162</v>
      </c>
      <c r="B230" s="3" t="s">
        <v>155</v>
      </c>
      <c r="C230" s="3" t="s">
        <v>13</v>
      </c>
      <c r="D230" s="3" t="s">
        <v>35</v>
      </c>
      <c r="E230" s="3" t="s">
        <v>157</v>
      </c>
      <c r="F230" s="3" t="s">
        <v>189</v>
      </c>
      <c r="G230" s="3" t="s">
        <v>163</v>
      </c>
      <c r="H230" s="11">
        <v>5236000</v>
      </c>
      <c r="I230" s="21">
        <f t="shared" si="170"/>
        <v>0</v>
      </c>
      <c r="J230" s="11">
        <v>5236000</v>
      </c>
      <c r="K230" s="11">
        <v>5236000</v>
      </c>
      <c r="L230" s="21">
        <f t="shared" si="171"/>
        <v>0</v>
      </c>
      <c r="M230" s="11">
        <v>5236000</v>
      </c>
      <c r="N230" s="24">
        <v>5236000</v>
      </c>
      <c r="O230" s="32">
        <f t="shared" si="172"/>
        <v>0</v>
      </c>
      <c r="P230" s="28">
        <v>5236000</v>
      </c>
    </row>
    <row r="231" spans="1:16" ht="31.2" hidden="1" x14ac:dyDescent="0.25">
      <c r="A231" s="9" t="s">
        <v>190</v>
      </c>
      <c r="B231" s="3" t="s">
        <v>155</v>
      </c>
      <c r="C231" s="3" t="s">
        <v>13</v>
      </c>
      <c r="D231" s="3" t="s">
        <v>35</v>
      </c>
      <c r="E231" s="3" t="s">
        <v>157</v>
      </c>
      <c r="F231" s="3" t="s">
        <v>191</v>
      </c>
      <c r="G231" s="10" t="s">
        <v>0</v>
      </c>
      <c r="H231" s="11">
        <f>H232</f>
        <v>40000</v>
      </c>
      <c r="I231" s="21">
        <f t="shared" si="170"/>
        <v>0</v>
      </c>
      <c r="J231" s="11">
        <f>J232</f>
        <v>40000</v>
      </c>
      <c r="K231" s="11">
        <v>0</v>
      </c>
      <c r="L231" s="21">
        <f t="shared" si="171"/>
        <v>0</v>
      </c>
      <c r="M231" s="11">
        <v>0</v>
      </c>
      <c r="N231" s="24">
        <v>0</v>
      </c>
      <c r="O231" s="32">
        <f t="shared" si="172"/>
        <v>0</v>
      </c>
      <c r="P231" s="28">
        <v>0</v>
      </c>
    </row>
    <row r="232" spans="1:16" ht="46.8" hidden="1" x14ac:dyDescent="0.25">
      <c r="A232" s="9" t="s">
        <v>160</v>
      </c>
      <c r="B232" s="3" t="s">
        <v>155</v>
      </c>
      <c r="C232" s="3" t="s">
        <v>13</v>
      </c>
      <c r="D232" s="3" t="s">
        <v>35</v>
      </c>
      <c r="E232" s="3" t="s">
        <v>157</v>
      </c>
      <c r="F232" s="3" t="s">
        <v>191</v>
      </c>
      <c r="G232" s="3" t="s">
        <v>161</v>
      </c>
      <c r="H232" s="11">
        <f>H233</f>
        <v>40000</v>
      </c>
      <c r="I232" s="21">
        <f t="shared" si="170"/>
        <v>0</v>
      </c>
      <c r="J232" s="11">
        <f>J233</f>
        <v>40000</v>
      </c>
      <c r="K232" s="11">
        <v>0</v>
      </c>
      <c r="L232" s="21">
        <f t="shared" si="171"/>
        <v>0</v>
      </c>
      <c r="M232" s="11">
        <v>0</v>
      </c>
      <c r="N232" s="24">
        <v>0</v>
      </c>
      <c r="O232" s="32">
        <f t="shared" si="172"/>
        <v>0</v>
      </c>
      <c r="P232" s="28">
        <v>0</v>
      </c>
    </row>
    <row r="233" spans="1:16" ht="15.6" hidden="1" x14ac:dyDescent="0.25">
      <c r="A233" s="9" t="s">
        <v>162</v>
      </c>
      <c r="B233" s="3" t="s">
        <v>155</v>
      </c>
      <c r="C233" s="3" t="s">
        <v>13</v>
      </c>
      <c r="D233" s="3" t="s">
        <v>35</v>
      </c>
      <c r="E233" s="3" t="s">
        <v>157</v>
      </c>
      <c r="F233" s="3" t="s">
        <v>191</v>
      </c>
      <c r="G233" s="3" t="s">
        <v>163</v>
      </c>
      <c r="H233" s="11">
        <v>40000</v>
      </c>
      <c r="I233" s="21">
        <f t="shared" si="170"/>
        <v>0</v>
      </c>
      <c r="J233" s="11">
        <v>40000</v>
      </c>
      <c r="K233" s="11">
        <v>0</v>
      </c>
      <c r="L233" s="21">
        <f t="shared" si="171"/>
        <v>0</v>
      </c>
      <c r="M233" s="11">
        <v>0</v>
      </c>
      <c r="N233" s="24">
        <v>0</v>
      </c>
      <c r="O233" s="32">
        <f t="shared" si="172"/>
        <v>0</v>
      </c>
      <c r="P233" s="28">
        <v>0</v>
      </c>
    </row>
    <row r="234" spans="1:16" ht="31.2" hidden="1" x14ac:dyDescent="0.25">
      <c r="A234" s="9" t="s">
        <v>192</v>
      </c>
      <c r="B234" s="3" t="s">
        <v>155</v>
      </c>
      <c r="C234" s="3" t="s">
        <v>13</v>
      </c>
      <c r="D234" s="3" t="s">
        <v>35</v>
      </c>
      <c r="E234" s="3" t="s">
        <v>157</v>
      </c>
      <c r="F234" s="3" t="s">
        <v>193</v>
      </c>
      <c r="G234" s="10" t="s">
        <v>0</v>
      </c>
      <c r="H234" s="11">
        <f>H235</f>
        <v>30000</v>
      </c>
      <c r="I234" s="21">
        <f t="shared" si="170"/>
        <v>0</v>
      </c>
      <c r="J234" s="11">
        <f>J235</f>
        <v>30000</v>
      </c>
      <c r="K234" s="11">
        <f t="shared" ref="K234:P234" si="181">K235</f>
        <v>30000</v>
      </c>
      <c r="L234" s="21">
        <f t="shared" si="171"/>
        <v>0</v>
      </c>
      <c r="M234" s="11">
        <f t="shared" si="181"/>
        <v>30000</v>
      </c>
      <c r="N234" s="24">
        <f t="shared" si="181"/>
        <v>30000</v>
      </c>
      <c r="O234" s="32">
        <f t="shared" si="172"/>
        <v>0</v>
      </c>
      <c r="P234" s="28">
        <f t="shared" si="181"/>
        <v>30000</v>
      </c>
    </row>
    <row r="235" spans="1:16" ht="46.8" hidden="1" x14ac:dyDescent="0.25">
      <c r="A235" s="9" t="s">
        <v>160</v>
      </c>
      <c r="B235" s="3" t="s">
        <v>155</v>
      </c>
      <c r="C235" s="3" t="s">
        <v>13</v>
      </c>
      <c r="D235" s="3" t="s">
        <v>35</v>
      </c>
      <c r="E235" s="3" t="s">
        <v>157</v>
      </c>
      <c r="F235" s="3" t="s">
        <v>193</v>
      </c>
      <c r="G235" s="3" t="s">
        <v>161</v>
      </c>
      <c r="H235" s="11">
        <f>H236</f>
        <v>30000</v>
      </c>
      <c r="I235" s="21">
        <f t="shared" si="170"/>
        <v>0</v>
      </c>
      <c r="J235" s="11">
        <f>J236</f>
        <v>30000</v>
      </c>
      <c r="K235" s="11">
        <f t="shared" ref="K235:P235" si="182">K236</f>
        <v>30000</v>
      </c>
      <c r="L235" s="21">
        <f t="shared" si="171"/>
        <v>0</v>
      </c>
      <c r="M235" s="11">
        <f t="shared" si="182"/>
        <v>30000</v>
      </c>
      <c r="N235" s="24">
        <f t="shared" si="182"/>
        <v>30000</v>
      </c>
      <c r="O235" s="32">
        <f t="shared" si="172"/>
        <v>0</v>
      </c>
      <c r="P235" s="28">
        <f t="shared" si="182"/>
        <v>30000</v>
      </c>
    </row>
    <row r="236" spans="1:16" ht="15.6" hidden="1" x14ac:dyDescent="0.25">
      <c r="A236" s="9" t="s">
        <v>162</v>
      </c>
      <c r="B236" s="3" t="s">
        <v>155</v>
      </c>
      <c r="C236" s="3" t="s">
        <v>13</v>
      </c>
      <c r="D236" s="3" t="s">
        <v>35</v>
      </c>
      <c r="E236" s="3" t="s">
        <v>157</v>
      </c>
      <c r="F236" s="3" t="s">
        <v>193</v>
      </c>
      <c r="G236" s="3" t="s">
        <v>163</v>
      </c>
      <c r="H236" s="11">
        <v>30000</v>
      </c>
      <c r="I236" s="21">
        <f t="shared" si="170"/>
        <v>0</v>
      </c>
      <c r="J236" s="11">
        <v>30000</v>
      </c>
      <c r="K236" s="11">
        <v>30000</v>
      </c>
      <c r="L236" s="21">
        <f t="shared" si="171"/>
        <v>0</v>
      </c>
      <c r="M236" s="11">
        <v>30000</v>
      </c>
      <c r="N236" s="24">
        <v>30000</v>
      </c>
      <c r="O236" s="32">
        <f>P236-N236</f>
        <v>0</v>
      </c>
      <c r="P236" s="28">
        <v>30000</v>
      </c>
    </row>
    <row r="237" spans="1:16" ht="46.8" x14ac:dyDescent="0.25">
      <c r="A237" s="9" t="s">
        <v>288</v>
      </c>
      <c r="B237" s="3" t="s">
        <v>155</v>
      </c>
      <c r="C237" s="3" t="s">
        <v>13</v>
      </c>
      <c r="D237" s="3" t="s">
        <v>35</v>
      </c>
      <c r="E237" s="3" t="s">
        <v>157</v>
      </c>
      <c r="F237" s="3">
        <v>82610</v>
      </c>
      <c r="G237" s="10" t="s">
        <v>0</v>
      </c>
      <c r="H237" s="11">
        <f>H238</f>
        <v>0</v>
      </c>
      <c r="I237" s="11">
        <f t="shared" ref="I237:P237" si="183">I238</f>
        <v>120000</v>
      </c>
      <c r="J237" s="11">
        <f t="shared" si="183"/>
        <v>120000</v>
      </c>
      <c r="K237" s="11">
        <f t="shared" si="183"/>
        <v>0</v>
      </c>
      <c r="L237" s="11">
        <f t="shared" si="183"/>
        <v>0</v>
      </c>
      <c r="M237" s="11">
        <f t="shared" si="183"/>
        <v>0</v>
      </c>
      <c r="N237" s="11">
        <f t="shared" si="183"/>
        <v>0</v>
      </c>
      <c r="O237" s="11">
        <f t="shared" si="183"/>
        <v>0</v>
      </c>
      <c r="P237" s="11">
        <f t="shared" si="183"/>
        <v>0</v>
      </c>
    </row>
    <row r="238" spans="1:16" ht="46.8" x14ac:dyDescent="0.25">
      <c r="A238" s="9" t="s">
        <v>160</v>
      </c>
      <c r="B238" s="3" t="s">
        <v>155</v>
      </c>
      <c r="C238" s="3" t="s">
        <v>13</v>
      </c>
      <c r="D238" s="3" t="s">
        <v>35</v>
      </c>
      <c r="E238" s="3" t="s">
        <v>157</v>
      </c>
      <c r="F238" s="3">
        <v>82610</v>
      </c>
      <c r="G238" s="3" t="s">
        <v>161</v>
      </c>
      <c r="H238" s="11">
        <f>H239</f>
        <v>0</v>
      </c>
      <c r="I238" s="11">
        <f t="shared" ref="I238:P238" si="184">I239</f>
        <v>120000</v>
      </c>
      <c r="J238" s="11">
        <f t="shared" si="184"/>
        <v>120000</v>
      </c>
      <c r="K238" s="11">
        <f t="shared" si="184"/>
        <v>0</v>
      </c>
      <c r="L238" s="11">
        <f t="shared" si="184"/>
        <v>0</v>
      </c>
      <c r="M238" s="11">
        <f t="shared" si="184"/>
        <v>0</v>
      </c>
      <c r="N238" s="11">
        <f t="shared" si="184"/>
        <v>0</v>
      </c>
      <c r="O238" s="11">
        <f t="shared" si="184"/>
        <v>0</v>
      </c>
      <c r="P238" s="11">
        <f t="shared" si="184"/>
        <v>0</v>
      </c>
    </row>
    <row r="239" spans="1:16" ht="15.6" x14ac:dyDescent="0.25">
      <c r="A239" s="9" t="s">
        <v>162</v>
      </c>
      <c r="B239" s="3" t="s">
        <v>155</v>
      </c>
      <c r="C239" s="3" t="s">
        <v>13</v>
      </c>
      <c r="D239" s="3" t="s">
        <v>35</v>
      </c>
      <c r="E239" s="3" t="s">
        <v>157</v>
      </c>
      <c r="F239" s="3">
        <v>82610</v>
      </c>
      <c r="G239" s="3" t="s">
        <v>163</v>
      </c>
      <c r="H239" s="11"/>
      <c r="I239" s="21">
        <f t="shared" si="170"/>
        <v>120000</v>
      </c>
      <c r="J239" s="11">
        <v>120000</v>
      </c>
      <c r="K239" s="11"/>
      <c r="L239" s="21">
        <f t="shared" si="171"/>
        <v>0</v>
      </c>
      <c r="M239" s="11"/>
      <c r="N239" s="24"/>
      <c r="O239" s="32">
        <f t="shared" ref="O239:O242" si="185">P239-N239</f>
        <v>0</v>
      </c>
      <c r="P239" s="28"/>
    </row>
    <row r="240" spans="1:16" ht="156" x14ac:dyDescent="0.25">
      <c r="A240" s="17" t="s">
        <v>180</v>
      </c>
      <c r="B240" s="3" t="s">
        <v>155</v>
      </c>
      <c r="C240" s="3" t="s">
        <v>13</v>
      </c>
      <c r="D240" s="3" t="s">
        <v>35</v>
      </c>
      <c r="E240" s="3" t="s">
        <v>157</v>
      </c>
      <c r="F240" s="33" t="s">
        <v>287</v>
      </c>
      <c r="G240" s="10" t="s">
        <v>0</v>
      </c>
      <c r="H240" s="11">
        <f>H241</f>
        <v>0</v>
      </c>
      <c r="I240" s="21">
        <f t="shared" si="170"/>
        <v>12342960</v>
      </c>
      <c r="J240" s="11">
        <f t="shared" ref="J240:P241" si="186">J241</f>
        <v>12342960</v>
      </c>
      <c r="K240" s="11">
        <f t="shared" si="186"/>
        <v>0</v>
      </c>
      <c r="L240" s="21">
        <f t="shared" si="171"/>
        <v>11874240</v>
      </c>
      <c r="M240" s="11">
        <f t="shared" si="186"/>
        <v>11874240</v>
      </c>
      <c r="N240" s="11">
        <f t="shared" si="186"/>
        <v>0</v>
      </c>
      <c r="O240" s="32">
        <f t="shared" si="185"/>
        <v>11874240</v>
      </c>
      <c r="P240" s="11">
        <f t="shared" si="186"/>
        <v>11874240</v>
      </c>
    </row>
    <row r="241" spans="1:16" ht="46.8" x14ac:dyDescent="0.25">
      <c r="A241" s="9" t="s">
        <v>160</v>
      </c>
      <c r="B241" s="3" t="s">
        <v>155</v>
      </c>
      <c r="C241" s="3" t="s">
        <v>13</v>
      </c>
      <c r="D241" s="3" t="s">
        <v>35</v>
      </c>
      <c r="E241" s="3" t="s">
        <v>157</v>
      </c>
      <c r="F241" s="33" t="s">
        <v>287</v>
      </c>
      <c r="G241" s="3" t="s">
        <v>161</v>
      </c>
      <c r="H241" s="11">
        <f>H242</f>
        <v>0</v>
      </c>
      <c r="I241" s="21">
        <f t="shared" si="170"/>
        <v>12342960</v>
      </c>
      <c r="J241" s="11">
        <f t="shared" si="186"/>
        <v>12342960</v>
      </c>
      <c r="K241" s="11">
        <f t="shared" si="186"/>
        <v>0</v>
      </c>
      <c r="L241" s="21">
        <f t="shared" si="171"/>
        <v>11874240</v>
      </c>
      <c r="M241" s="11">
        <f t="shared" si="186"/>
        <v>11874240</v>
      </c>
      <c r="N241" s="11">
        <f t="shared" si="186"/>
        <v>0</v>
      </c>
      <c r="O241" s="32">
        <f t="shared" si="185"/>
        <v>11874240</v>
      </c>
      <c r="P241" s="11">
        <f t="shared" si="186"/>
        <v>11874240</v>
      </c>
    </row>
    <row r="242" spans="1:16" ht="15.6" x14ac:dyDescent="0.25">
      <c r="A242" s="9" t="s">
        <v>162</v>
      </c>
      <c r="B242" s="3" t="s">
        <v>155</v>
      </c>
      <c r="C242" s="3" t="s">
        <v>13</v>
      </c>
      <c r="D242" s="3" t="s">
        <v>35</v>
      </c>
      <c r="E242" s="3" t="s">
        <v>157</v>
      </c>
      <c r="F242" s="33" t="s">
        <v>287</v>
      </c>
      <c r="G242" s="3" t="s">
        <v>163</v>
      </c>
      <c r="H242" s="11"/>
      <c r="I242" s="21">
        <f t="shared" si="170"/>
        <v>12342960</v>
      </c>
      <c r="J242" s="11">
        <v>12342960</v>
      </c>
      <c r="K242" s="11"/>
      <c r="L242" s="21">
        <f t="shared" si="171"/>
        <v>11874240</v>
      </c>
      <c r="M242" s="11">
        <v>11874240</v>
      </c>
      <c r="N242" s="24"/>
      <c r="O242" s="32">
        <f t="shared" si="185"/>
        <v>11874240</v>
      </c>
      <c r="P242" s="28">
        <v>11874240</v>
      </c>
    </row>
    <row r="243" spans="1:16" ht="78" hidden="1" x14ac:dyDescent="0.25">
      <c r="A243" s="9" t="s">
        <v>194</v>
      </c>
      <c r="B243" s="3" t="s">
        <v>155</v>
      </c>
      <c r="C243" s="3" t="s">
        <v>13</v>
      </c>
      <c r="D243" s="3" t="s">
        <v>35</v>
      </c>
      <c r="E243" s="3" t="s">
        <v>157</v>
      </c>
      <c r="F243" s="3" t="s">
        <v>195</v>
      </c>
      <c r="G243" s="10" t="s">
        <v>0</v>
      </c>
      <c r="H243" s="11">
        <f>H244</f>
        <v>5337159.17</v>
      </c>
      <c r="I243" s="21">
        <f t="shared" si="170"/>
        <v>0</v>
      </c>
      <c r="J243" s="11">
        <f>J244</f>
        <v>5337159.17</v>
      </c>
      <c r="K243" s="11">
        <f t="shared" ref="K243:P243" si="187">K244</f>
        <v>5083230.87</v>
      </c>
      <c r="L243" s="21">
        <f t="shared" si="171"/>
        <v>0</v>
      </c>
      <c r="M243" s="11">
        <f t="shared" si="187"/>
        <v>5083230.87</v>
      </c>
      <c r="N243" s="24">
        <f t="shared" si="187"/>
        <v>4948903.6399999997</v>
      </c>
      <c r="O243" s="32">
        <f t="shared" si="172"/>
        <v>0</v>
      </c>
      <c r="P243" s="28">
        <f t="shared" si="187"/>
        <v>4948903.6399999997</v>
      </c>
    </row>
    <row r="244" spans="1:16" ht="46.8" hidden="1" x14ac:dyDescent="0.25">
      <c r="A244" s="9" t="s">
        <v>160</v>
      </c>
      <c r="B244" s="3" t="s">
        <v>155</v>
      </c>
      <c r="C244" s="3" t="s">
        <v>13</v>
      </c>
      <c r="D244" s="3" t="s">
        <v>35</v>
      </c>
      <c r="E244" s="3" t="s">
        <v>157</v>
      </c>
      <c r="F244" s="3" t="s">
        <v>195</v>
      </c>
      <c r="G244" s="3" t="s">
        <v>161</v>
      </c>
      <c r="H244" s="11">
        <f>H245</f>
        <v>5337159.17</v>
      </c>
      <c r="I244" s="21">
        <f t="shared" si="170"/>
        <v>0</v>
      </c>
      <c r="J244" s="11">
        <f>J245</f>
        <v>5337159.17</v>
      </c>
      <c r="K244" s="11">
        <f t="shared" ref="K244:P244" si="188">K245</f>
        <v>5083230.87</v>
      </c>
      <c r="L244" s="21">
        <f t="shared" si="171"/>
        <v>0</v>
      </c>
      <c r="M244" s="11">
        <f t="shared" si="188"/>
        <v>5083230.87</v>
      </c>
      <c r="N244" s="24">
        <f t="shared" si="188"/>
        <v>4948903.6399999997</v>
      </c>
      <c r="O244" s="32">
        <f t="shared" si="172"/>
        <v>0</v>
      </c>
      <c r="P244" s="28">
        <f t="shared" si="188"/>
        <v>4948903.6399999997</v>
      </c>
    </row>
    <row r="245" spans="1:16" ht="15.6" hidden="1" x14ac:dyDescent="0.25">
      <c r="A245" s="9" t="s">
        <v>162</v>
      </c>
      <c r="B245" s="3" t="s">
        <v>155</v>
      </c>
      <c r="C245" s="3" t="s">
        <v>13</v>
      </c>
      <c r="D245" s="3" t="s">
        <v>35</v>
      </c>
      <c r="E245" s="3" t="s">
        <v>157</v>
      </c>
      <c r="F245" s="3" t="s">
        <v>195</v>
      </c>
      <c r="G245" s="3" t="s">
        <v>163</v>
      </c>
      <c r="H245" s="11">
        <v>5337159.17</v>
      </c>
      <c r="I245" s="21">
        <f t="shared" si="170"/>
        <v>0</v>
      </c>
      <c r="J245" s="11">
        <v>5337159.17</v>
      </c>
      <c r="K245" s="11">
        <v>5083230.87</v>
      </c>
      <c r="L245" s="21">
        <f t="shared" si="171"/>
        <v>0</v>
      </c>
      <c r="M245" s="11">
        <v>5083230.87</v>
      </c>
      <c r="N245" s="24">
        <v>4948903.6399999997</v>
      </c>
      <c r="O245" s="32">
        <f t="shared" si="172"/>
        <v>0</v>
      </c>
      <c r="P245" s="28">
        <v>4948903.6399999997</v>
      </c>
    </row>
    <row r="246" spans="1:16" ht="31.2" hidden="1" x14ac:dyDescent="0.25">
      <c r="A246" s="9" t="s">
        <v>196</v>
      </c>
      <c r="B246" s="3" t="s">
        <v>155</v>
      </c>
      <c r="C246" s="3" t="s">
        <v>13</v>
      </c>
      <c r="D246" s="3" t="s">
        <v>35</v>
      </c>
      <c r="E246" s="3" t="s">
        <v>157</v>
      </c>
      <c r="F246" s="3" t="s">
        <v>197</v>
      </c>
      <c r="G246" s="10" t="s">
        <v>0</v>
      </c>
      <c r="H246" s="11">
        <f>H247</f>
        <v>689294.12</v>
      </c>
      <c r="I246" s="21">
        <f t="shared" si="170"/>
        <v>0</v>
      </c>
      <c r="J246" s="11">
        <f>J247</f>
        <v>689294.12</v>
      </c>
      <c r="K246" s="11">
        <f t="shared" ref="K246:P246" si="189">K247</f>
        <v>689294.12</v>
      </c>
      <c r="L246" s="21">
        <f t="shared" si="171"/>
        <v>0</v>
      </c>
      <c r="M246" s="11">
        <f t="shared" si="189"/>
        <v>689294.12</v>
      </c>
      <c r="N246" s="24">
        <f t="shared" si="189"/>
        <v>689294.12</v>
      </c>
      <c r="O246" s="32">
        <f t="shared" si="172"/>
        <v>0</v>
      </c>
      <c r="P246" s="28">
        <f t="shared" si="189"/>
        <v>689294.12</v>
      </c>
    </row>
    <row r="247" spans="1:16" ht="46.8" hidden="1" x14ac:dyDescent="0.25">
      <c r="A247" s="9" t="s">
        <v>160</v>
      </c>
      <c r="B247" s="3" t="s">
        <v>155</v>
      </c>
      <c r="C247" s="3" t="s">
        <v>13</v>
      </c>
      <c r="D247" s="3" t="s">
        <v>35</v>
      </c>
      <c r="E247" s="3" t="s">
        <v>157</v>
      </c>
      <c r="F247" s="3" t="s">
        <v>197</v>
      </c>
      <c r="G247" s="3" t="s">
        <v>161</v>
      </c>
      <c r="H247" s="11">
        <f>H248</f>
        <v>689294.12</v>
      </c>
      <c r="I247" s="21">
        <f t="shared" si="170"/>
        <v>0</v>
      </c>
      <c r="J247" s="11">
        <f>J248</f>
        <v>689294.12</v>
      </c>
      <c r="K247" s="11">
        <f t="shared" ref="K247:P247" si="190">K248</f>
        <v>689294.12</v>
      </c>
      <c r="L247" s="21">
        <f t="shared" si="171"/>
        <v>0</v>
      </c>
      <c r="M247" s="11">
        <f t="shared" si="190"/>
        <v>689294.12</v>
      </c>
      <c r="N247" s="24">
        <f t="shared" si="190"/>
        <v>689294.12</v>
      </c>
      <c r="O247" s="32">
        <f t="shared" si="172"/>
        <v>0</v>
      </c>
      <c r="P247" s="28">
        <f t="shared" si="190"/>
        <v>689294.12</v>
      </c>
    </row>
    <row r="248" spans="1:16" ht="15.6" hidden="1" x14ac:dyDescent="0.25">
      <c r="A248" s="9" t="s">
        <v>162</v>
      </c>
      <c r="B248" s="3" t="s">
        <v>155</v>
      </c>
      <c r="C248" s="3" t="s">
        <v>13</v>
      </c>
      <c r="D248" s="3" t="s">
        <v>35</v>
      </c>
      <c r="E248" s="3" t="s">
        <v>157</v>
      </c>
      <c r="F248" s="3" t="s">
        <v>197</v>
      </c>
      <c r="G248" s="3" t="s">
        <v>163</v>
      </c>
      <c r="H248" s="11">
        <v>689294.12</v>
      </c>
      <c r="I248" s="21">
        <f t="shared" si="170"/>
        <v>0</v>
      </c>
      <c r="J248" s="11">
        <v>689294.12</v>
      </c>
      <c r="K248" s="11">
        <v>689294.12</v>
      </c>
      <c r="L248" s="21">
        <f t="shared" si="171"/>
        <v>0</v>
      </c>
      <c r="M248" s="11">
        <v>689294.12</v>
      </c>
      <c r="N248" s="24">
        <v>689294.12</v>
      </c>
      <c r="O248" s="32">
        <f t="shared" si="172"/>
        <v>0</v>
      </c>
      <c r="P248" s="28">
        <v>689294.12</v>
      </c>
    </row>
    <row r="249" spans="1:16" ht="31.2" x14ac:dyDescent="0.25">
      <c r="A249" s="15" t="s">
        <v>274</v>
      </c>
      <c r="B249" s="16" t="s">
        <v>155</v>
      </c>
      <c r="C249" s="16" t="s">
        <v>13</v>
      </c>
      <c r="D249" s="16" t="s">
        <v>272</v>
      </c>
      <c r="E249" s="3"/>
      <c r="F249" s="3"/>
      <c r="G249" s="3"/>
      <c r="H249" s="18">
        <f>H250</f>
        <v>354308.16</v>
      </c>
      <c r="I249" s="18">
        <f t="shared" si="170"/>
        <v>-3578.8699999999953</v>
      </c>
      <c r="J249" s="18">
        <f>J250</f>
        <v>350729.29</v>
      </c>
      <c r="K249" s="18">
        <f t="shared" ref="K249:P249" si="191">K250</f>
        <v>0</v>
      </c>
      <c r="L249" s="18">
        <f t="shared" si="171"/>
        <v>0</v>
      </c>
      <c r="M249" s="18">
        <f t="shared" si="191"/>
        <v>0</v>
      </c>
      <c r="N249" s="25">
        <f t="shared" si="191"/>
        <v>0</v>
      </c>
      <c r="O249" s="31">
        <f t="shared" si="172"/>
        <v>0</v>
      </c>
      <c r="P249" s="29">
        <f t="shared" si="191"/>
        <v>0</v>
      </c>
    </row>
    <row r="250" spans="1:16" ht="31.2" x14ac:dyDescent="0.25">
      <c r="A250" s="4" t="s">
        <v>156</v>
      </c>
      <c r="B250" s="16" t="s">
        <v>155</v>
      </c>
      <c r="C250" s="16" t="s">
        <v>13</v>
      </c>
      <c r="D250" s="16" t="s">
        <v>272</v>
      </c>
      <c r="E250" s="16" t="s">
        <v>157</v>
      </c>
      <c r="F250" s="3"/>
      <c r="G250" s="3"/>
      <c r="H250" s="18">
        <f>H251</f>
        <v>354308.16</v>
      </c>
      <c r="I250" s="18">
        <f t="shared" si="170"/>
        <v>-3578.8699999999953</v>
      </c>
      <c r="J250" s="18">
        <f>J251</f>
        <v>350729.29</v>
      </c>
      <c r="K250" s="18">
        <f t="shared" ref="K250:P250" si="192">K251</f>
        <v>0</v>
      </c>
      <c r="L250" s="18">
        <f t="shared" si="171"/>
        <v>0</v>
      </c>
      <c r="M250" s="18">
        <f t="shared" si="192"/>
        <v>0</v>
      </c>
      <c r="N250" s="25">
        <f t="shared" si="192"/>
        <v>0</v>
      </c>
      <c r="O250" s="31">
        <f t="shared" si="172"/>
        <v>0</v>
      </c>
      <c r="P250" s="29">
        <f t="shared" si="192"/>
        <v>0</v>
      </c>
    </row>
    <row r="251" spans="1:16" ht="62.4" x14ac:dyDescent="0.25">
      <c r="A251" s="9" t="s">
        <v>158</v>
      </c>
      <c r="B251" s="3" t="s">
        <v>155</v>
      </c>
      <c r="C251" s="3" t="s">
        <v>13</v>
      </c>
      <c r="D251" s="3" t="s">
        <v>272</v>
      </c>
      <c r="E251" s="3" t="s">
        <v>157</v>
      </c>
      <c r="F251" s="3" t="s">
        <v>159</v>
      </c>
      <c r="G251" s="10" t="s">
        <v>0</v>
      </c>
      <c r="H251" s="11">
        <f>H252</f>
        <v>354308.16</v>
      </c>
      <c r="I251" s="21">
        <f t="shared" si="170"/>
        <v>-3578.8699999999953</v>
      </c>
      <c r="J251" s="11">
        <f>J252</f>
        <v>350729.29</v>
      </c>
      <c r="K251" s="11">
        <f t="shared" ref="K251:P252" si="193">K252</f>
        <v>0</v>
      </c>
      <c r="L251" s="21">
        <f t="shared" si="171"/>
        <v>0</v>
      </c>
      <c r="M251" s="11">
        <f t="shared" si="193"/>
        <v>0</v>
      </c>
      <c r="N251" s="24">
        <f t="shared" si="193"/>
        <v>0</v>
      </c>
      <c r="O251" s="32">
        <f t="shared" si="172"/>
        <v>0</v>
      </c>
      <c r="P251" s="28">
        <f t="shared" si="193"/>
        <v>0</v>
      </c>
    </row>
    <row r="252" spans="1:16" ht="46.8" x14ac:dyDescent="0.25">
      <c r="A252" s="9" t="s">
        <v>160</v>
      </c>
      <c r="B252" s="3" t="s">
        <v>155</v>
      </c>
      <c r="C252" s="3" t="s">
        <v>13</v>
      </c>
      <c r="D252" s="3" t="s">
        <v>272</v>
      </c>
      <c r="E252" s="3" t="s">
        <v>157</v>
      </c>
      <c r="F252" s="3" t="s">
        <v>159</v>
      </c>
      <c r="G252" s="3" t="s">
        <v>161</v>
      </c>
      <c r="H252" s="11">
        <f>H253</f>
        <v>354308.16</v>
      </c>
      <c r="I252" s="21">
        <f t="shared" si="170"/>
        <v>-3578.8699999999953</v>
      </c>
      <c r="J252" s="11">
        <f>J253</f>
        <v>350729.29</v>
      </c>
      <c r="K252" s="11">
        <f t="shared" si="193"/>
        <v>0</v>
      </c>
      <c r="L252" s="21">
        <f t="shared" si="171"/>
        <v>0</v>
      </c>
      <c r="M252" s="11">
        <f t="shared" si="193"/>
        <v>0</v>
      </c>
      <c r="N252" s="24">
        <f t="shared" si="193"/>
        <v>0</v>
      </c>
      <c r="O252" s="32">
        <f t="shared" si="172"/>
        <v>0</v>
      </c>
      <c r="P252" s="28">
        <f t="shared" si="193"/>
        <v>0</v>
      </c>
    </row>
    <row r="253" spans="1:16" ht="15.6" x14ac:dyDescent="0.25">
      <c r="A253" s="9" t="s">
        <v>162</v>
      </c>
      <c r="B253" s="3" t="s">
        <v>155</v>
      </c>
      <c r="C253" s="3" t="s">
        <v>13</v>
      </c>
      <c r="D253" s="3" t="s">
        <v>272</v>
      </c>
      <c r="E253" s="3" t="s">
        <v>157</v>
      </c>
      <c r="F253" s="3" t="s">
        <v>159</v>
      </c>
      <c r="G253" s="3" t="s">
        <v>163</v>
      </c>
      <c r="H253" s="11">
        <v>354308.16</v>
      </c>
      <c r="I253" s="21">
        <f t="shared" si="170"/>
        <v>-3578.8699999999953</v>
      </c>
      <c r="J253" s="11">
        <v>350729.29</v>
      </c>
      <c r="K253" s="11">
        <v>0</v>
      </c>
      <c r="L253" s="21">
        <f t="shared" si="171"/>
        <v>0</v>
      </c>
      <c r="M253" s="11">
        <v>0</v>
      </c>
      <c r="N253" s="24">
        <v>0</v>
      </c>
      <c r="O253" s="32">
        <f t="shared" si="172"/>
        <v>0</v>
      </c>
      <c r="P253" s="28">
        <v>0</v>
      </c>
    </row>
    <row r="254" spans="1:16" ht="46.8" x14ac:dyDescent="0.25">
      <c r="A254" s="15" t="s">
        <v>275</v>
      </c>
      <c r="B254" s="16" t="s">
        <v>155</v>
      </c>
      <c r="C254" s="16" t="s">
        <v>13</v>
      </c>
      <c r="D254" s="16" t="s">
        <v>273</v>
      </c>
      <c r="E254" s="3"/>
      <c r="F254" s="3"/>
      <c r="G254" s="3"/>
      <c r="H254" s="18">
        <f>H255</f>
        <v>569654.07999999996</v>
      </c>
      <c r="I254" s="18">
        <f t="shared" si="170"/>
        <v>-5754.0799999999581</v>
      </c>
      <c r="J254" s="18">
        <f>J255</f>
        <v>563900</v>
      </c>
      <c r="K254" s="18">
        <f t="shared" ref="K254:P254" si="194">K255</f>
        <v>0</v>
      </c>
      <c r="L254" s="18">
        <f t="shared" si="171"/>
        <v>0</v>
      </c>
      <c r="M254" s="18">
        <f t="shared" si="194"/>
        <v>0</v>
      </c>
      <c r="N254" s="25">
        <f t="shared" si="194"/>
        <v>0</v>
      </c>
      <c r="O254" s="31">
        <f t="shared" si="172"/>
        <v>0</v>
      </c>
      <c r="P254" s="29">
        <f t="shared" si="194"/>
        <v>0</v>
      </c>
    </row>
    <row r="255" spans="1:16" ht="31.2" x14ac:dyDescent="0.25">
      <c r="A255" s="4" t="s">
        <v>156</v>
      </c>
      <c r="B255" s="16" t="s">
        <v>155</v>
      </c>
      <c r="C255" s="16" t="s">
        <v>13</v>
      </c>
      <c r="D255" s="16" t="s">
        <v>273</v>
      </c>
      <c r="E255" s="16" t="s">
        <v>157</v>
      </c>
      <c r="F255" s="3"/>
      <c r="G255" s="3"/>
      <c r="H255" s="18">
        <f>H256</f>
        <v>569654.07999999996</v>
      </c>
      <c r="I255" s="18">
        <f t="shared" si="170"/>
        <v>-5754.0799999999581</v>
      </c>
      <c r="J255" s="18">
        <f>J256</f>
        <v>563900</v>
      </c>
      <c r="K255" s="18">
        <f t="shared" ref="K255:P255" si="195">K256</f>
        <v>0</v>
      </c>
      <c r="L255" s="18">
        <f t="shared" si="171"/>
        <v>0</v>
      </c>
      <c r="M255" s="18">
        <f t="shared" si="195"/>
        <v>0</v>
      </c>
      <c r="N255" s="25">
        <f t="shared" si="195"/>
        <v>0</v>
      </c>
      <c r="O255" s="31">
        <f t="shared" si="172"/>
        <v>0</v>
      </c>
      <c r="P255" s="29">
        <f t="shared" si="195"/>
        <v>0</v>
      </c>
    </row>
    <row r="256" spans="1:16" ht="78" x14ac:dyDescent="0.25">
      <c r="A256" s="9" t="s">
        <v>164</v>
      </c>
      <c r="B256" s="3" t="s">
        <v>155</v>
      </c>
      <c r="C256" s="3" t="s">
        <v>13</v>
      </c>
      <c r="D256" s="3" t="s">
        <v>273</v>
      </c>
      <c r="E256" s="3" t="s">
        <v>157</v>
      </c>
      <c r="F256" s="3" t="s">
        <v>165</v>
      </c>
      <c r="G256" s="10" t="s">
        <v>0</v>
      </c>
      <c r="H256" s="11">
        <f>H257</f>
        <v>569654.07999999996</v>
      </c>
      <c r="I256" s="21">
        <f t="shared" si="170"/>
        <v>-5754.0799999999581</v>
      </c>
      <c r="J256" s="11">
        <f>J257</f>
        <v>563900</v>
      </c>
      <c r="K256" s="11">
        <f t="shared" ref="K256:P256" si="196">K257</f>
        <v>0</v>
      </c>
      <c r="L256" s="21">
        <f t="shared" si="171"/>
        <v>0</v>
      </c>
      <c r="M256" s="11">
        <f t="shared" si="196"/>
        <v>0</v>
      </c>
      <c r="N256" s="24">
        <f t="shared" si="196"/>
        <v>0</v>
      </c>
      <c r="O256" s="32">
        <f t="shared" si="172"/>
        <v>0</v>
      </c>
      <c r="P256" s="28">
        <f t="shared" si="196"/>
        <v>0</v>
      </c>
    </row>
    <row r="257" spans="1:16" ht="46.8" x14ac:dyDescent="0.25">
      <c r="A257" s="9" t="s">
        <v>160</v>
      </c>
      <c r="B257" s="3" t="s">
        <v>155</v>
      </c>
      <c r="C257" s="3" t="s">
        <v>13</v>
      </c>
      <c r="D257" s="3" t="s">
        <v>273</v>
      </c>
      <c r="E257" s="3" t="s">
        <v>157</v>
      </c>
      <c r="F257" s="3" t="s">
        <v>165</v>
      </c>
      <c r="G257" s="3" t="s">
        <v>161</v>
      </c>
      <c r="H257" s="11">
        <f>H258</f>
        <v>569654.07999999996</v>
      </c>
      <c r="I257" s="21">
        <f t="shared" si="170"/>
        <v>-5754.0799999999581</v>
      </c>
      <c r="J257" s="11">
        <f>J258</f>
        <v>563900</v>
      </c>
      <c r="K257" s="11">
        <f t="shared" ref="K257:P257" si="197">K258</f>
        <v>0</v>
      </c>
      <c r="L257" s="21">
        <f t="shared" si="171"/>
        <v>0</v>
      </c>
      <c r="M257" s="11">
        <f t="shared" si="197"/>
        <v>0</v>
      </c>
      <c r="N257" s="24">
        <f t="shared" si="197"/>
        <v>0</v>
      </c>
      <c r="O257" s="32">
        <f t="shared" si="172"/>
        <v>0</v>
      </c>
      <c r="P257" s="28">
        <f t="shared" si="197"/>
        <v>0</v>
      </c>
    </row>
    <row r="258" spans="1:16" ht="15.6" x14ac:dyDescent="0.25">
      <c r="A258" s="9" t="s">
        <v>162</v>
      </c>
      <c r="B258" s="3" t="s">
        <v>155</v>
      </c>
      <c r="C258" s="3" t="s">
        <v>13</v>
      </c>
      <c r="D258" s="3" t="s">
        <v>273</v>
      </c>
      <c r="E258" s="3" t="s">
        <v>157</v>
      </c>
      <c r="F258" s="3" t="s">
        <v>165</v>
      </c>
      <c r="G258" s="3" t="s">
        <v>163</v>
      </c>
      <c r="H258" s="11">
        <v>569654.07999999996</v>
      </c>
      <c r="I258" s="21">
        <f t="shared" si="170"/>
        <v>-5754.0799999999581</v>
      </c>
      <c r="J258" s="11">
        <v>563900</v>
      </c>
      <c r="K258" s="11">
        <v>0</v>
      </c>
      <c r="L258" s="21">
        <f t="shared" si="171"/>
        <v>0</v>
      </c>
      <c r="M258" s="11">
        <v>0</v>
      </c>
      <c r="N258" s="24">
        <v>0</v>
      </c>
      <c r="O258" s="32">
        <f t="shared" si="172"/>
        <v>0</v>
      </c>
      <c r="P258" s="28">
        <v>0</v>
      </c>
    </row>
    <row r="259" spans="1:16" ht="37.799999999999997" hidden="1" customHeight="1" x14ac:dyDescent="0.25">
      <c r="A259" s="15" t="s">
        <v>276</v>
      </c>
      <c r="B259" s="5" t="s">
        <v>155</v>
      </c>
      <c r="C259" s="5" t="s">
        <v>13</v>
      </c>
      <c r="D259" s="5" t="s">
        <v>169</v>
      </c>
      <c r="E259" s="6" t="s">
        <v>0</v>
      </c>
      <c r="F259" s="6" t="s">
        <v>0</v>
      </c>
      <c r="G259" s="6" t="s">
        <v>0</v>
      </c>
      <c r="H259" s="7">
        <f>H260</f>
        <v>1855762.38</v>
      </c>
      <c r="I259" s="21">
        <f t="shared" si="170"/>
        <v>0</v>
      </c>
      <c r="J259" s="7">
        <f>J260</f>
        <v>1855762.38</v>
      </c>
      <c r="K259" s="7">
        <f t="shared" ref="K259:P259" si="198">K260</f>
        <v>1855762.38</v>
      </c>
      <c r="L259" s="21">
        <f t="shared" si="171"/>
        <v>0</v>
      </c>
      <c r="M259" s="7">
        <f t="shared" si="198"/>
        <v>1855762.38</v>
      </c>
      <c r="N259" s="23">
        <f t="shared" si="198"/>
        <v>2248449.4</v>
      </c>
      <c r="O259" s="32">
        <f t="shared" si="172"/>
        <v>0</v>
      </c>
      <c r="P259" s="27">
        <f t="shared" si="198"/>
        <v>2248449.4</v>
      </c>
    </row>
    <row r="260" spans="1:16" ht="31.2" hidden="1" x14ac:dyDescent="0.25">
      <c r="A260" s="4" t="s">
        <v>156</v>
      </c>
      <c r="B260" s="5" t="s">
        <v>155</v>
      </c>
      <c r="C260" s="5" t="s">
        <v>13</v>
      </c>
      <c r="D260" s="5" t="s">
        <v>169</v>
      </c>
      <c r="E260" s="5" t="s">
        <v>157</v>
      </c>
      <c r="F260" s="8" t="s">
        <v>0</v>
      </c>
      <c r="G260" s="8" t="s">
        <v>0</v>
      </c>
      <c r="H260" s="7">
        <f>H261</f>
        <v>1855762.38</v>
      </c>
      <c r="I260" s="21">
        <f t="shared" si="170"/>
        <v>0</v>
      </c>
      <c r="J260" s="7">
        <f>J261</f>
        <v>1855762.38</v>
      </c>
      <c r="K260" s="7">
        <f t="shared" ref="K260:P260" si="199">K261</f>
        <v>1855762.38</v>
      </c>
      <c r="L260" s="21">
        <f t="shared" si="171"/>
        <v>0</v>
      </c>
      <c r="M260" s="7">
        <f t="shared" si="199"/>
        <v>1855762.38</v>
      </c>
      <c r="N260" s="23">
        <f t="shared" si="199"/>
        <v>2248449.4</v>
      </c>
      <c r="O260" s="32">
        <f t="shared" si="172"/>
        <v>0</v>
      </c>
      <c r="P260" s="27">
        <f t="shared" si="199"/>
        <v>2248449.4</v>
      </c>
    </row>
    <row r="261" spans="1:16" ht="78" hidden="1" x14ac:dyDescent="0.25">
      <c r="A261" s="9" t="s">
        <v>168</v>
      </c>
      <c r="B261" s="3" t="s">
        <v>155</v>
      </c>
      <c r="C261" s="3" t="s">
        <v>13</v>
      </c>
      <c r="D261" s="3" t="s">
        <v>169</v>
      </c>
      <c r="E261" s="3" t="s">
        <v>157</v>
      </c>
      <c r="F261" s="3" t="s">
        <v>170</v>
      </c>
      <c r="G261" s="10" t="s">
        <v>0</v>
      </c>
      <c r="H261" s="11">
        <f>H262</f>
        <v>1855762.38</v>
      </c>
      <c r="I261" s="21">
        <f t="shared" si="170"/>
        <v>0</v>
      </c>
      <c r="J261" s="11">
        <f>J262</f>
        <v>1855762.38</v>
      </c>
      <c r="K261" s="11">
        <f t="shared" ref="K261:P261" si="200">K262</f>
        <v>1855762.38</v>
      </c>
      <c r="L261" s="21">
        <f t="shared" si="171"/>
        <v>0</v>
      </c>
      <c r="M261" s="11">
        <f t="shared" si="200"/>
        <v>1855762.38</v>
      </c>
      <c r="N261" s="24">
        <f t="shared" si="200"/>
        <v>2248449.4</v>
      </c>
      <c r="O261" s="32">
        <f t="shared" si="172"/>
        <v>0</v>
      </c>
      <c r="P261" s="28">
        <f t="shared" si="200"/>
        <v>2248449.4</v>
      </c>
    </row>
    <row r="262" spans="1:16" ht="46.8" hidden="1" x14ac:dyDescent="0.25">
      <c r="A262" s="9" t="s">
        <v>160</v>
      </c>
      <c r="B262" s="3" t="s">
        <v>155</v>
      </c>
      <c r="C262" s="3" t="s">
        <v>13</v>
      </c>
      <c r="D262" s="3" t="s">
        <v>169</v>
      </c>
      <c r="E262" s="3" t="s">
        <v>157</v>
      </c>
      <c r="F262" s="3" t="s">
        <v>170</v>
      </c>
      <c r="G262" s="3" t="s">
        <v>161</v>
      </c>
      <c r="H262" s="11">
        <f>H263</f>
        <v>1855762.38</v>
      </c>
      <c r="I262" s="21">
        <f t="shared" si="170"/>
        <v>0</v>
      </c>
      <c r="J262" s="11">
        <f>J263</f>
        <v>1855762.38</v>
      </c>
      <c r="K262" s="11">
        <f t="shared" ref="K262:P262" si="201">K263</f>
        <v>1855762.38</v>
      </c>
      <c r="L262" s="21">
        <f t="shared" si="171"/>
        <v>0</v>
      </c>
      <c r="M262" s="11">
        <f t="shared" si="201"/>
        <v>1855762.38</v>
      </c>
      <c r="N262" s="24">
        <f t="shared" si="201"/>
        <v>2248449.4</v>
      </c>
      <c r="O262" s="32">
        <f t="shared" si="172"/>
        <v>0</v>
      </c>
      <c r="P262" s="28">
        <f t="shared" si="201"/>
        <v>2248449.4</v>
      </c>
    </row>
    <row r="263" spans="1:16" ht="15.6" hidden="1" x14ac:dyDescent="0.25">
      <c r="A263" s="9" t="s">
        <v>162</v>
      </c>
      <c r="B263" s="3" t="s">
        <v>155</v>
      </c>
      <c r="C263" s="3" t="s">
        <v>13</v>
      </c>
      <c r="D263" s="3" t="s">
        <v>169</v>
      </c>
      <c r="E263" s="3" t="s">
        <v>157</v>
      </c>
      <c r="F263" s="3" t="s">
        <v>170</v>
      </c>
      <c r="G263" s="3" t="s">
        <v>163</v>
      </c>
      <c r="H263" s="11">
        <v>1855762.38</v>
      </c>
      <c r="I263" s="21">
        <f t="shared" si="170"/>
        <v>0</v>
      </c>
      <c r="J263" s="11">
        <v>1855762.38</v>
      </c>
      <c r="K263" s="11">
        <v>1855762.38</v>
      </c>
      <c r="L263" s="21">
        <f t="shared" si="171"/>
        <v>0</v>
      </c>
      <c r="M263" s="11">
        <v>1855762.38</v>
      </c>
      <c r="N263" s="24">
        <v>2248449.4</v>
      </c>
      <c r="O263" s="32">
        <f t="shared" si="172"/>
        <v>0</v>
      </c>
      <c r="P263" s="28">
        <v>2248449.4</v>
      </c>
    </row>
    <row r="264" spans="1:16" ht="78" x14ac:dyDescent="0.25">
      <c r="A264" s="4" t="s">
        <v>198</v>
      </c>
      <c r="B264" s="5" t="s">
        <v>199</v>
      </c>
      <c r="C264" s="6" t="s">
        <v>0</v>
      </c>
      <c r="D264" s="6" t="s">
        <v>0</v>
      </c>
      <c r="E264" s="6" t="s">
        <v>0</v>
      </c>
      <c r="F264" s="6" t="s">
        <v>0</v>
      </c>
      <c r="G264" s="6" t="s">
        <v>0</v>
      </c>
      <c r="H264" s="7">
        <f>H265+H270+H290+H295+H306+H311</f>
        <v>30154163.449999999</v>
      </c>
      <c r="I264" s="18">
        <f t="shared" si="170"/>
        <v>300000</v>
      </c>
      <c r="J264" s="7">
        <f>J265+J270+J290+J295+J306+J311</f>
        <v>30454163.449999999</v>
      </c>
      <c r="K264" s="7">
        <f>K265+K270+K290+K295+K306+K311</f>
        <v>23851523.469999999</v>
      </c>
      <c r="L264" s="18">
        <f t="shared" si="171"/>
        <v>0</v>
      </c>
      <c r="M264" s="18">
        <f>M265+M270+M290+M295+M306+M311</f>
        <v>23851523.469999999</v>
      </c>
      <c r="N264" s="25">
        <f>N265+N270+N290+N295+N306+N311</f>
        <v>23852563.27</v>
      </c>
      <c r="O264" s="31">
        <f t="shared" si="172"/>
        <v>0</v>
      </c>
      <c r="P264" s="27">
        <f>P265+P270+P290+P295+P306+P311</f>
        <v>23852563.27</v>
      </c>
    </row>
    <row r="265" spans="1:16" ht="78" hidden="1" x14ac:dyDescent="0.25">
      <c r="A265" s="4" t="s">
        <v>200</v>
      </c>
      <c r="B265" s="5" t="s">
        <v>199</v>
      </c>
      <c r="C265" s="5" t="s">
        <v>25</v>
      </c>
      <c r="D265" s="5" t="s">
        <v>35</v>
      </c>
      <c r="E265" s="6" t="s">
        <v>0</v>
      </c>
      <c r="F265" s="6" t="s">
        <v>0</v>
      </c>
      <c r="G265" s="6" t="s">
        <v>0</v>
      </c>
      <c r="H265" s="7">
        <f>H266</f>
        <v>1122000</v>
      </c>
      <c r="I265" s="21">
        <f t="shared" si="170"/>
        <v>0</v>
      </c>
      <c r="J265" s="7">
        <f>J266</f>
        <v>1122000</v>
      </c>
      <c r="K265" s="7">
        <f t="shared" ref="K265:P265" si="202">K266</f>
        <v>1122000</v>
      </c>
      <c r="L265" s="18">
        <f t="shared" si="171"/>
        <v>0</v>
      </c>
      <c r="M265" s="18">
        <f t="shared" si="202"/>
        <v>1122000</v>
      </c>
      <c r="N265" s="25">
        <f t="shared" si="202"/>
        <v>1122000</v>
      </c>
      <c r="O265" s="31">
        <f t="shared" si="172"/>
        <v>0</v>
      </c>
      <c r="P265" s="27">
        <f t="shared" si="202"/>
        <v>1122000</v>
      </c>
    </row>
    <row r="266" spans="1:16" ht="46.8" hidden="1" x14ac:dyDescent="0.25">
      <c r="A266" s="4" t="s">
        <v>201</v>
      </c>
      <c r="B266" s="5" t="s">
        <v>199</v>
      </c>
      <c r="C266" s="5" t="s">
        <v>25</v>
      </c>
      <c r="D266" s="5" t="s">
        <v>35</v>
      </c>
      <c r="E266" s="5" t="s">
        <v>202</v>
      </c>
      <c r="F266" s="8" t="s">
        <v>0</v>
      </c>
      <c r="G266" s="8" t="s">
        <v>0</v>
      </c>
      <c r="H266" s="7">
        <f>H267</f>
        <v>1122000</v>
      </c>
      <c r="I266" s="21">
        <f t="shared" si="170"/>
        <v>0</v>
      </c>
      <c r="J266" s="7">
        <f>J267</f>
        <v>1122000</v>
      </c>
      <c r="K266" s="7">
        <f t="shared" ref="K266:P266" si="203">K267</f>
        <v>1122000</v>
      </c>
      <c r="L266" s="18">
        <f t="shared" si="171"/>
        <v>0</v>
      </c>
      <c r="M266" s="18">
        <f t="shared" si="203"/>
        <v>1122000</v>
      </c>
      <c r="N266" s="25">
        <f t="shared" si="203"/>
        <v>1122000</v>
      </c>
      <c r="O266" s="31">
        <f t="shared" si="172"/>
        <v>0</v>
      </c>
      <c r="P266" s="27">
        <f t="shared" si="203"/>
        <v>1122000</v>
      </c>
    </row>
    <row r="267" spans="1:16" ht="46.8" hidden="1" x14ac:dyDescent="0.25">
      <c r="A267" s="9" t="s">
        <v>52</v>
      </c>
      <c r="B267" s="3" t="s">
        <v>199</v>
      </c>
      <c r="C267" s="3" t="s">
        <v>25</v>
      </c>
      <c r="D267" s="3" t="s">
        <v>35</v>
      </c>
      <c r="E267" s="3" t="s">
        <v>202</v>
      </c>
      <c r="F267" s="3" t="s">
        <v>53</v>
      </c>
      <c r="G267" s="10" t="s">
        <v>0</v>
      </c>
      <c r="H267" s="11">
        <f>H268</f>
        <v>1122000</v>
      </c>
      <c r="I267" s="21">
        <f t="shared" si="170"/>
        <v>0</v>
      </c>
      <c r="J267" s="11">
        <f>J268</f>
        <v>1122000</v>
      </c>
      <c r="K267" s="11">
        <f t="shared" ref="K267:P267" si="204">K268</f>
        <v>1122000</v>
      </c>
      <c r="L267" s="18">
        <f t="shared" si="171"/>
        <v>0</v>
      </c>
      <c r="M267" s="18">
        <f t="shared" si="204"/>
        <v>1122000</v>
      </c>
      <c r="N267" s="25">
        <f t="shared" si="204"/>
        <v>1122000</v>
      </c>
      <c r="O267" s="31">
        <f t="shared" si="172"/>
        <v>0</v>
      </c>
      <c r="P267" s="28">
        <f t="shared" si="204"/>
        <v>1122000</v>
      </c>
    </row>
    <row r="268" spans="1:16" ht="93.6" hidden="1" x14ac:dyDescent="0.25">
      <c r="A268" s="9" t="s">
        <v>38</v>
      </c>
      <c r="B268" s="3" t="s">
        <v>199</v>
      </c>
      <c r="C268" s="3" t="s">
        <v>25</v>
      </c>
      <c r="D268" s="3" t="s">
        <v>35</v>
      </c>
      <c r="E268" s="3" t="s">
        <v>202</v>
      </c>
      <c r="F268" s="3" t="s">
        <v>53</v>
      </c>
      <c r="G268" s="3" t="s">
        <v>39</v>
      </c>
      <c r="H268" s="11">
        <f>H269</f>
        <v>1122000</v>
      </c>
      <c r="I268" s="21">
        <f t="shared" si="170"/>
        <v>0</v>
      </c>
      <c r="J268" s="11">
        <f>J269</f>
        <v>1122000</v>
      </c>
      <c r="K268" s="11">
        <f t="shared" ref="K268:P268" si="205">K269</f>
        <v>1122000</v>
      </c>
      <c r="L268" s="18">
        <f t="shared" si="171"/>
        <v>0</v>
      </c>
      <c r="M268" s="18">
        <f t="shared" si="205"/>
        <v>1122000</v>
      </c>
      <c r="N268" s="25">
        <f t="shared" si="205"/>
        <v>1122000</v>
      </c>
      <c r="O268" s="31">
        <f t="shared" si="172"/>
        <v>0</v>
      </c>
      <c r="P268" s="28">
        <f t="shared" si="205"/>
        <v>1122000</v>
      </c>
    </row>
    <row r="269" spans="1:16" ht="46.8" hidden="1" x14ac:dyDescent="0.25">
      <c r="A269" s="9" t="s">
        <v>40</v>
      </c>
      <c r="B269" s="3" t="s">
        <v>199</v>
      </c>
      <c r="C269" s="3" t="s">
        <v>25</v>
      </c>
      <c r="D269" s="3" t="s">
        <v>35</v>
      </c>
      <c r="E269" s="3" t="s">
        <v>202</v>
      </c>
      <c r="F269" s="3" t="s">
        <v>53</v>
      </c>
      <c r="G269" s="3" t="s">
        <v>41</v>
      </c>
      <c r="H269" s="11">
        <v>1122000</v>
      </c>
      <c r="I269" s="21">
        <f t="shared" si="170"/>
        <v>0</v>
      </c>
      <c r="J269" s="11">
        <v>1122000</v>
      </c>
      <c r="K269" s="11">
        <v>1122000</v>
      </c>
      <c r="L269" s="18">
        <f t="shared" si="171"/>
        <v>0</v>
      </c>
      <c r="M269" s="18">
        <v>1122000</v>
      </c>
      <c r="N269" s="25">
        <v>1122000</v>
      </c>
      <c r="O269" s="31">
        <f t="shared" si="172"/>
        <v>0</v>
      </c>
      <c r="P269" s="28">
        <v>1122000</v>
      </c>
    </row>
    <row r="270" spans="1:16" ht="78" x14ac:dyDescent="0.25">
      <c r="A270" s="4" t="s">
        <v>203</v>
      </c>
      <c r="B270" s="5" t="s">
        <v>199</v>
      </c>
      <c r="C270" s="5" t="s">
        <v>25</v>
      </c>
      <c r="D270" s="5" t="s">
        <v>147</v>
      </c>
      <c r="E270" s="6" t="s">
        <v>0</v>
      </c>
      <c r="F270" s="6" t="s">
        <v>0</v>
      </c>
      <c r="G270" s="6" t="s">
        <v>0</v>
      </c>
      <c r="H270" s="7">
        <f>H271</f>
        <v>22037688.699999999</v>
      </c>
      <c r="I270" s="18">
        <f t="shared" si="170"/>
        <v>299999.75</v>
      </c>
      <c r="J270" s="7">
        <f>J271</f>
        <v>22337688.449999999</v>
      </c>
      <c r="K270" s="7">
        <f t="shared" ref="K270:P270" si="206">K271</f>
        <v>20244423.469999999</v>
      </c>
      <c r="L270" s="18">
        <f t="shared" si="171"/>
        <v>0</v>
      </c>
      <c r="M270" s="18">
        <f t="shared" si="206"/>
        <v>20244423.469999999</v>
      </c>
      <c r="N270" s="25">
        <f t="shared" si="206"/>
        <v>20245463.27</v>
      </c>
      <c r="O270" s="31">
        <f t="shared" si="172"/>
        <v>0</v>
      </c>
      <c r="P270" s="27">
        <f t="shared" si="206"/>
        <v>20245463.27</v>
      </c>
    </row>
    <row r="271" spans="1:16" ht="46.8" x14ac:dyDescent="0.25">
      <c r="A271" s="4" t="s">
        <v>201</v>
      </c>
      <c r="B271" s="5" t="s">
        <v>199</v>
      </c>
      <c r="C271" s="5" t="s">
        <v>25</v>
      </c>
      <c r="D271" s="5" t="s">
        <v>147</v>
      </c>
      <c r="E271" s="5" t="s">
        <v>202</v>
      </c>
      <c r="F271" s="8" t="s">
        <v>0</v>
      </c>
      <c r="G271" s="8" t="s">
        <v>0</v>
      </c>
      <c r="H271" s="7">
        <f>H272+H275+H278+H281+H284+H287</f>
        <v>22037688.699999999</v>
      </c>
      <c r="I271" s="18">
        <f t="shared" si="170"/>
        <v>299999.75</v>
      </c>
      <c r="J271" s="7">
        <f>J272+J275+J278+J281+J284+J287</f>
        <v>22337688.449999999</v>
      </c>
      <c r="K271" s="7">
        <f t="shared" ref="K271:N271" si="207">K272+K275+K278+K281+K284+K287</f>
        <v>20244423.469999999</v>
      </c>
      <c r="L271" s="18">
        <f t="shared" si="171"/>
        <v>0</v>
      </c>
      <c r="M271" s="18">
        <f t="shared" ref="M271" si="208">M272+M275+M278+M281+M284+M287</f>
        <v>20244423.469999999</v>
      </c>
      <c r="N271" s="25">
        <f t="shared" si="207"/>
        <v>20245463.27</v>
      </c>
      <c r="O271" s="31">
        <f t="shared" si="172"/>
        <v>0</v>
      </c>
      <c r="P271" s="27">
        <f t="shared" ref="P271" si="209">P272+P275+P278+P281+P284+P287</f>
        <v>20245463.27</v>
      </c>
    </row>
    <row r="272" spans="1:16" ht="109.2" hidden="1" x14ac:dyDescent="0.25">
      <c r="A272" s="9" t="s">
        <v>204</v>
      </c>
      <c r="B272" s="3" t="s">
        <v>199</v>
      </c>
      <c r="C272" s="3" t="s">
        <v>25</v>
      </c>
      <c r="D272" s="3" t="s">
        <v>147</v>
      </c>
      <c r="E272" s="3" t="s">
        <v>202</v>
      </c>
      <c r="F272" s="3" t="s">
        <v>205</v>
      </c>
      <c r="G272" s="10" t="s">
        <v>0</v>
      </c>
      <c r="H272" s="11">
        <f>H273</f>
        <v>43200</v>
      </c>
      <c r="I272" s="21">
        <f t="shared" si="170"/>
        <v>0</v>
      </c>
      <c r="J272" s="11">
        <f>J273</f>
        <v>43200</v>
      </c>
      <c r="K272" s="11">
        <f t="shared" ref="K272:P272" si="210">K273</f>
        <v>43200</v>
      </c>
      <c r="L272" s="21">
        <f t="shared" si="171"/>
        <v>0</v>
      </c>
      <c r="M272" s="11">
        <f t="shared" si="210"/>
        <v>43200</v>
      </c>
      <c r="N272" s="24">
        <f t="shared" si="210"/>
        <v>43200</v>
      </c>
      <c r="O272" s="32">
        <f t="shared" si="172"/>
        <v>0</v>
      </c>
      <c r="P272" s="28">
        <f t="shared" si="210"/>
        <v>43200</v>
      </c>
    </row>
    <row r="273" spans="1:16" ht="46.8" hidden="1" x14ac:dyDescent="0.25">
      <c r="A273" s="9" t="s">
        <v>160</v>
      </c>
      <c r="B273" s="3" t="s">
        <v>199</v>
      </c>
      <c r="C273" s="3" t="s">
        <v>25</v>
      </c>
      <c r="D273" s="3" t="s">
        <v>147</v>
      </c>
      <c r="E273" s="3" t="s">
        <v>202</v>
      </c>
      <c r="F273" s="3" t="s">
        <v>205</v>
      </c>
      <c r="G273" s="3" t="s">
        <v>161</v>
      </c>
      <c r="H273" s="11">
        <f>H274</f>
        <v>43200</v>
      </c>
      <c r="I273" s="21">
        <f t="shared" si="170"/>
        <v>0</v>
      </c>
      <c r="J273" s="11">
        <f>J274</f>
        <v>43200</v>
      </c>
      <c r="K273" s="11">
        <f t="shared" ref="K273:P273" si="211">K274</f>
        <v>43200</v>
      </c>
      <c r="L273" s="21">
        <f t="shared" si="171"/>
        <v>0</v>
      </c>
      <c r="M273" s="11">
        <f t="shared" si="211"/>
        <v>43200</v>
      </c>
      <c r="N273" s="24">
        <f t="shared" si="211"/>
        <v>43200</v>
      </c>
      <c r="O273" s="32">
        <f t="shared" si="172"/>
        <v>0</v>
      </c>
      <c r="P273" s="28">
        <f t="shared" si="211"/>
        <v>43200</v>
      </c>
    </row>
    <row r="274" spans="1:16" ht="15.6" hidden="1" x14ac:dyDescent="0.25">
      <c r="A274" s="9" t="s">
        <v>162</v>
      </c>
      <c r="B274" s="3" t="s">
        <v>199</v>
      </c>
      <c r="C274" s="3" t="s">
        <v>25</v>
      </c>
      <c r="D274" s="3" t="s">
        <v>147</v>
      </c>
      <c r="E274" s="3" t="s">
        <v>202</v>
      </c>
      <c r="F274" s="3" t="s">
        <v>205</v>
      </c>
      <c r="G274" s="3" t="s">
        <v>163</v>
      </c>
      <c r="H274" s="11">
        <v>43200</v>
      </c>
      <c r="I274" s="21">
        <f t="shared" si="170"/>
        <v>0</v>
      </c>
      <c r="J274" s="11">
        <v>43200</v>
      </c>
      <c r="K274" s="11">
        <v>43200</v>
      </c>
      <c r="L274" s="21">
        <f t="shared" si="171"/>
        <v>0</v>
      </c>
      <c r="M274" s="11">
        <v>43200</v>
      </c>
      <c r="N274" s="24">
        <v>43200</v>
      </c>
      <c r="O274" s="32">
        <f t="shared" si="172"/>
        <v>0</v>
      </c>
      <c r="P274" s="28">
        <v>43200</v>
      </c>
    </row>
    <row r="275" spans="1:16" ht="15.6" hidden="1" x14ac:dyDescent="0.25">
      <c r="A275" s="9" t="s">
        <v>206</v>
      </c>
      <c r="B275" s="3" t="s">
        <v>199</v>
      </c>
      <c r="C275" s="3" t="s">
        <v>25</v>
      </c>
      <c r="D275" s="3" t="s">
        <v>147</v>
      </c>
      <c r="E275" s="3" t="s">
        <v>202</v>
      </c>
      <c r="F275" s="3" t="s">
        <v>207</v>
      </c>
      <c r="G275" s="10" t="s">
        <v>0</v>
      </c>
      <c r="H275" s="11">
        <f>H276</f>
        <v>6717450</v>
      </c>
      <c r="I275" s="21">
        <f t="shared" si="170"/>
        <v>0</v>
      </c>
      <c r="J275" s="11">
        <f>J276</f>
        <v>6717450</v>
      </c>
      <c r="K275" s="11">
        <f t="shared" ref="K275:P276" si="212">K276</f>
        <v>6224350</v>
      </c>
      <c r="L275" s="21">
        <f t="shared" si="171"/>
        <v>0</v>
      </c>
      <c r="M275" s="11">
        <f t="shared" si="212"/>
        <v>6224350</v>
      </c>
      <c r="N275" s="24">
        <f t="shared" si="212"/>
        <v>6224350</v>
      </c>
      <c r="O275" s="32">
        <f t="shared" si="172"/>
        <v>0</v>
      </c>
      <c r="P275" s="28">
        <f t="shared" si="212"/>
        <v>6224350</v>
      </c>
    </row>
    <row r="276" spans="1:16" ht="46.8" hidden="1" x14ac:dyDescent="0.25">
      <c r="A276" s="9" t="s">
        <v>160</v>
      </c>
      <c r="B276" s="3" t="s">
        <v>199</v>
      </c>
      <c r="C276" s="3" t="s">
        <v>25</v>
      </c>
      <c r="D276" s="3" t="s">
        <v>147</v>
      </c>
      <c r="E276" s="3" t="s">
        <v>202</v>
      </c>
      <c r="F276" s="3" t="s">
        <v>207</v>
      </c>
      <c r="G276" s="3" t="s">
        <v>161</v>
      </c>
      <c r="H276" s="11">
        <f>H277</f>
        <v>6717450</v>
      </c>
      <c r="I276" s="21">
        <f t="shared" si="170"/>
        <v>0</v>
      </c>
      <c r="J276" s="11">
        <f>J277</f>
        <v>6717450</v>
      </c>
      <c r="K276" s="11">
        <f t="shared" si="212"/>
        <v>6224350</v>
      </c>
      <c r="L276" s="21">
        <f t="shared" si="171"/>
        <v>0</v>
      </c>
      <c r="M276" s="11">
        <f t="shared" si="212"/>
        <v>6224350</v>
      </c>
      <c r="N276" s="24">
        <f t="shared" si="212"/>
        <v>6224350</v>
      </c>
      <c r="O276" s="32">
        <f t="shared" si="172"/>
        <v>0</v>
      </c>
      <c r="P276" s="28">
        <f t="shared" si="212"/>
        <v>6224350</v>
      </c>
    </row>
    <row r="277" spans="1:16" ht="15.6" hidden="1" x14ac:dyDescent="0.25">
      <c r="A277" s="9" t="s">
        <v>162</v>
      </c>
      <c r="B277" s="3" t="s">
        <v>199</v>
      </c>
      <c r="C277" s="3" t="s">
        <v>25</v>
      </c>
      <c r="D277" s="3" t="s">
        <v>147</v>
      </c>
      <c r="E277" s="3" t="s">
        <v>202</v>
      </c>
      <c r="F277" s="3" t="s">
        <v>207</v>
      </c>
      <c r="G277" s="3" t="s">
        <v>163</v>
      </c>
      <c r="H277" s="11">
        <v>6717450</v>
      </c>
      <c r="I277" s="21">
        <f t="shared" si="170"/>
        <v>0</v>
      </c>
      <c r="J277" s="11">
        <v>6717450</v>
      </c>
      <c r="K277" s="11">
        <v>6224350</v>
      </c>
      <c r="L277" s="21">
        <f t="shared" si="171"/>
        <v>0</v>
      </c>
      <c r="M277" s="11">
        <v>6224350</v>
      </c>
      <c r="N277" s="24">
        <v>6224350</v>
      </c>
      <c r="O277" s="32">
        <f t="shared" si="172"/>
        <v>0</v>
      </c>
      <c r="P277" s="28">
        <v>6224350</v>
      </c>
    </row>
    <row r="278" spans="1:16" ht="31.2" hidden="1" x14ac:dyDescent="0.25">
      <c r="A278" s="9" t="s">
        <v>208</v>
      </c>
      <c r="B278" s="3" t="s">
        <v>199</v>
      </c>
      <c r="C278" s="3" t="s">
        <v>25</v>
      </c>
      <c r="D278" s="3" t="s">
        <v>147</v>
      </c>
      <c r="E278" s="3" t="s">
        <v>202</v>
      </c>
      <c r="F278" s="3" t="s">
        <v>209</v>
      </c>
      <c r="G278" s="10" t="s">
        <v>0</v>
      </c>
      <c r="H278" s="11">
        <f>H279</f>
        <v>14938066.25</v>
      </c>
      <c r="I278" s="21">
        <f t="shared" si="170"/>
        <v>0</v>
      </c>
      <c r="J278" s="11">
        <f>J279</f>
        <v>14938066.25</v>
      </c>
      <c r="K278" s="11">
        <f t="shared" ref="K278:P278" si="213">K279</f>
        <v>13937050</v>
      </c>
      <c r="L278" s="21">
        <f t="shared" si="171"/>
        <v>0</v>
      </c>
      <c r="M278" s="11">
        <f t="shared" si="213"/>
        <v>13937050</v>
      </c>
      <c r="N278" s="24">
        <f t="shared" si="213"/>
        <v>13937050</v>
      </c>
      <c r="O278" s="32">
        <f t="shared" si="172"/>
        <v>0</v>
      </c>
      <c r="P278" s="28">
        <f t="shared" si="213"/>
        <v>13937050</v>
      </c>
    </row>
    <row r="279" spans="1:16" ht="46.8" hidden="1" x14ac:dyDescent="0.25">
      <c r="A279" s="9" t="s">
        <v>160</v>
      </c>
      <c r="B279" s="3" t="s">
        <v>199</v>
      </c>
      <c r="C279" s="3" t="s">
        <v>25</v>
      </c>
      <c r="D279" s="3" t="s">
        <v>147</v>
      </c>
      <c r="E279" s="3" t="s">
        <v>202</v>
      </c>
      <c r="F279" s="3" t="s">
        <v>209</v>
      </c>
      <c r="G279" s="3" t="s">
        <v>161</v>
      </c>
      <c r="H279" s="11">
        <f>H280</f>
        <v>14938066.25</v>
      </c>
      <c r="I279" s="21">
        <f t="shared" si="170"/>
        <v>0</v>
      </c>
      <c r="J279" s="11">
        <f>J280</f>
        <v>14938066.25</v>
      </c>
      <c r="K279" s="11">
        <f t="shared" ref="K279:P279" si="214">K280</f>
        <v>13937050</v>
      </c>
      <c r="L279" s="21">
        <f t="shared" si="171"/>
        <v>0</v>
      </c>
      <c r="M279" s="11">
        <f t="shared" si="214"/>
        <v>13937050</v>
      </c>
      <c r="N279" s="24">
        <f t="shared" si="214"/>
        <v>13937050</v>
      </c>
      <c r="O279" s="32">
        <f t="shared" si="172"/>
        <v>0</v>
      </c>
      <c r="P279" s="28">
        <f t="shared" si="214"/>
        <v>13937050</v>
      </c>
    </row>
    <row r="280" spans="1:16" ht="15.6" hidden="1" x14ac:dyDescent="0.25">
      <c r="A280" s="9" t="s">
        <v>162</v>
      </c>
      <c r="B280" s="3" t="s">
        <v>199</v>
      </c>
      <c r="C280" s="3" t="s">
        <v>25</v>
      </c>
      <c r="D280" s="3" t="s">
        <v>147</v>
      </c>
      <c r="E280" s="3" t="s">
        <v>202</v>
      </c>
      <c r="F280" s="3" t="s">
        <v>209</v>
      </c>
      <c r="G280" s="3" t="s">
        <v>163</v>
      </c>
      <c r="H280" s="11">
        <v>14938066.25</v>
      </c>
      <c r="I280" s="21">
        <f t="shared" si="170"/>
        <v>0</v>
      </c>
      <c r="J280" s="11">
        <v>14938066.25</v>
      </c>
      <c r="K280" s="11">
        <v>13937050</v>
      </c>
      <c r="L280" s="21">
        <f t="shared" si="171"/>
        <v>0</v>
      </c>
      <c r="M280" s="11">
        <v>13937050</v>
      </c>
      <c r="N280" s="24">
        <v>13937050</v>
      </c>
      <c r="O280" s="32">
        <f t="shared" si="172"/>
        <v>0</v>
      </c>
      <c r="P280" s="28">
        <v>13937050</v>
      </c>
    </row>
    <row r="281" spans="1:16" ht="15.6" x14ac:dyDescent="0.25">
      <c r="A281" s="9" t="s">
        <v>210</v>
      </c>
      <c r="B281" s="3" t="s">
        <v>199</v>
      </c>
      <c r="C281" s="3" t="s">
        <v>25</v>
      </c>
      <c r="D281" s="3" t="s">
        <v>147</v>
      </c>
      <c r="E281" s="3" t="s">
        <v>202</v>
      </c>
      <c r="F281" s="3" t="s">
        <v>211</v>
      </c>
      <c r="G281" s="10" t="s">
        <v>0</v>
      </c>
      <c r="H281" s="11">
        <f>H282</f>
        <v>299200</v>
      </c>
      <c r="I281" s="21">
        <f t="shared" si="170"/>
        <v>-0.25</v>
      </c>
      <c r="J281" s="11">
        <f>J282</f>
        <v>299199.75</v>
      </c>
      <c r="K281" s="11">
        <v>0</v>
      </c>
      <c r="L281" s="21">
        <f t="shared" si="171"/>
        <v>0</v>
      </c>
      <c r="M281" s="11">
        <v>0</v>
      </c>
      <c r="N281" s="24">
        <v>0</v>
      </c>
      <c r="O281" s="32">
        <f t="shared" si="172"/>
        <v>0</v>
      </c>
      <c r="P281" s="28">
        <v>0</v>
      </c>
    </row>
    <row r="282" spans="1:16" ht="46.8" x14ac:dyDescent="0.25">
      <c r="A282" s="9" t="s">
        <v>160</v>
      </c>
      <c r="B282" s="3" t="s">
        <v>199</v>
      </c>
      <c r="C282" s="3" t="s">
        <v>25</v>
      </c>
      <c r="D282" s="3" t="s">
        <v>147</v>
      </c>
      <c r="E282" s="3" t="s">
        <v>202</v>
      </c>
      <c r="F282" s="3" t="s">
        <v>211</v>
      </c>
      <c r="G282" s="3" t="s">
        <v>161</v>
      </c>
      <c r="H282" s="11">
        <f>H283</f>
        <v>299200</v>
      </c>
      <c r="I282" s="21">
        <f t="shared" si="170"/>
        <v>-0.25</v>
      </c>
      <c r="J282" s="11">
        <f>J283</f>
        <v>299199.75</v>
      </c>
      <c r="K282" s="11">
        <v>0</v>
      </c>
      <c r="L282" s="21">
        <f t="shared" si="171"/>
        <v>0</v>
      </c>
      <c r="M282" s="11">
        <v>0</v>
      </c>
      <c r="N282" s="24">
        <v>0</v>
      </c>
      <c r="O282" s="32">
        <f t="shared" si="172"/>
        <v>0</v>
      </c>
      <c r="P282" s="28">
        <v>0</v>
      </c>
    </row>
    <row r="283" spans="1:16" ht="15.6" x14ac:dyDescent="0.25">
      <c r="A283" s="9" t="s">
        <v>162</v>
      </c>
      <c r="B283" s="3" t="s">
        <v>199</v>
      </c>
      <c r="C283" s="3" t="s">
        <v>25</v>
      </c>
      <c r="D283" s="3" t="s">
        <v>147</v>
      </c>
      <c r="E283" s="3" t="s">
        <v>202</v>
      </c>
      <c r="F283" s="3" t="s">
        <v>211</v>
      </c>
      <c r="G283" s="3" t="s">
        <v>163</v>
      </c>
      <c r="H283" s="11">
        <v>299200</v>
      </c>
      <c r="I283" s="21">
        <f t="shared" si="170"/>
        <v>-0.25</v>
      </c>
      <c r="J283" s="11">
        <v>299199.75</v>
      </c>
      <c r="K283" s="11">
        <v>0</v>
      </c>
      <c r="L283" s="21">
        <f t="shared" si="171"/>
        <v>0</v>
      </c>
      <c r="M283" s="11">
        <v>0</v>
      </c>
      <c r="N283" s="24">
        <v>0</v>
      </c>
      <c r="O283" s="32">
        <f t="shared" si="172"/>
        <v>0</v>
      </c>
      <c r="P283" s="28">
        <v>0</v>
      </c>
    </row>
    <row r="284" spans="1:16" ht="109.2" x14ac:dyDescent="0.25">
      <c r="A284" s="9" t="s">
        <v>289</v>
      </c>
      <c r="B284" s="3" t="s">
        <v>199</v>
      </c>
      <c r="C284" s="3" t="s">
        <v>25</v>
      </c>
      <c r="D284" s="3" t="s">
        <v>147</v>
      </c>
      <c r="E284" s="3" t="s">
        <v>202</v>
      </c>
      <c r="F284" s="3">
        <v>84260</v>
      </c>
      <c r="G284" s="10" t="s">
        <v>0</v>
      </c>
      <c r="H284" s="11">
        <f>H285</f>
        <v>0</v>
      </c>
      <c r="I284" s="21">
        <f t="shared" si="170"/>
        <v>300000</v>
      </c>
      <c r="J284" s="11">
        <f>J285</f>
        <v>300000</v>
      </c>
      <c r="K284" s="11">
        <f t="shared" ref="K284:P284" si="215">K285</f>
        <v>0</v>
      </c>
      <c r="L284" s="21">
        <f t="shared" si="171"/>
        <v>0</v>
      </c>
      <c r="M284" s="11">
        <f t="shared" si="215"/>
        <v>0</v>
      </c>
      <c r="N284" s="24">
        <f t="shared" si="215"/>
        <v>0</v>
      </c>
      <c r="O284" s="32">
        <f t="shared" si="172"/>
        <v>0</v>
      </c>
      <c r="P284" s="28">
        <f t="shared" si="215"/>
        <v>0</v>
      </c>
    </row>
    <row r="285" spans="1:16" ht="46.8" x14ac:dyDescent="0.25">
      <c r="A285" s="9" t="s">
        <v>160</v>
      </c>
      <c r="B285" s="3" t="s">
        <v>199</v>
      </c>
      <c r="C285" s="3" t="s">
        <v>25</v>
      </c>
      <c r="D285" s="3" t="s">
        <v>147</v>
      </c>
      <c r="E285" s="3" t="s">
        <v>202</v>
      </c>
      <c r="F285" s="3">
        <v>84260</v>
      </c>
      <c r="G285" s="3" t="s">
        <v>161</v>
      </c>
      <c r="H285" s="11">
        <f>H286</f>
        <v>0</v>
      </c>
      <c r="I285" s="21">
        <f t="shared" ref="I285:I348" si="216">J285-H285</f>
        <v>300000</v>
      </c>
      <c r="J285" s="11">
        <f>J286</f>
        <v>300000</v>
      </c>
      <c r="K285" s="11">
        <f t="shared" ref="K285:P285" si="217">K286</f>
        <v>0</v>
      </c>
      <c r="L285" s="21">
        <f t="shared" ref="L285:L348" si="218">M285-K285</f>
        <v>0</v>
      </c>
      <c r="M285" s="11">
        <f t="shared" si="217"/>
        <v>0</v>
      </c>
      <c r="N285" s="24">
        <f t="shared" si="217"/>
        <v>0</v>
      </c>
      <c r="O285" s="32">
        <f t="shared" ref="O285:O348" si="219">P285-N285</f>
        <v>0</v>
      </c>
      <c r="P285" s="28">
        <f t="shared" si="217"/>
        <v>0</v>
      </c>
    </row>
    <row r="286" spans="1:16" ht="15.6" x14ac:dyDescent="0.25">
      <c r="A286" s="9" t="s">
        <v>162</v>
      </c>
      <c r="B286" s="3" t="s">
        <v>199</v>
      </c>
      <c r="C286" s="3" t="s">
        <v>25</v>
      </c>
      <c r="D286" s="3" t="s">
        <v>147</v>
      </c>
      <c r="E286" s="3" t="s">
        <v>202</v>
      </c>
      <c r="F286" s="3">
        <v>84260</v>
      </c>
      <c r="G286" s="3" t="s">
        <v>163</v>
      </c>
      <c r="H286" s="11">
        <v>0</v>
      </c>
      <c r="I286" s="21">
        <f t="shared" si="216"/>
        <v>300000</v>
      </c>
      <c r="J286" s="11">
        <v>300000</v>
      </c>
      <c r="K286" s="11">
        <v>0</v>
      </c>
      <c r="L286" s="21">
        <f t="shared" si="218"/>
        <v>0</v>
      </c>
      <c r="M286" s="11">
        <v>0</v>
      </c>
      <c r="N286" s="24">
        <v>0</v>
      </c>
      <c r="O286" s="32">
        <f t="shared" si="219"/>
        <v>0</v>
      </c>
      <c r="P286" s="28">
        <v>0</v>
      </c>
    </row>
    <row r="287" spans="1:16" ht="31.2" hidden="1" x14ac:dyDescent="0.25">
      <c r="A287" s="9" t="s">
        <v>212</v>
      </c>
      <c r="B287" s="3" t="s">
        <v>199</v>
      </c>
      <c r="C287" s="3" t="s">
        <v>25</v>
      </c>
      <c r="D287" s="3" t="s">
        <v>147</v>
      </c>
      <c r="E287" s="3" t="s">
        <v>202</v>
      </c>
      <c r="F287" s="3" t="s">
        <v>213</v>
      </c>
      <c r="G287" s="10" t="s">
        <v>0</v>
      </c>
      <c r="H287" s="11">
        <f>H288</f>
        <v>39772.449999999997</v>
      </c>
      <c r="I287" s="21">
        <f t="shared" si="216"/>
        <v>0</v>
      </c>
      <c r="J287" s="11">
        <f>J288</f>
        <v>39772.449999999997</v>
      </c>
      <c r="K287" s="11">
        <f t="shared" ref="K287:P288" si="220">K288</f>
        <v>39823.47</v>
      </c>
      <c r="L287" s="21">
        <f t="shared" si="218"/>
        <v>0</v>
      </c>
      <c r="M287" s="11">
        <f t="shared" si="220"/>
        <v>39823.47</v>
      </c>
      <c r="N287" s="24">
        <f t="shared" si="220"/>
        <v>40863.269999999997</v>
      </c>
      <c r="O287" s="32">
        <f t="shared" si="219"/>
        <v>0</v>
      </c>
      <c r="P287" s="28">
        <f t="shared" si="220"/>
        <v>40863.269999999997</v>
      </c>
    </row>
    <row r="288" spans="1:16" ht="46.8" hidden="1" x14ac:dyDescent="0.25">
      <c r="A288" s="9" t="s">
        <v>160</v>
      </c>
      <c r="B288" s="3" t="s">
        <v>199</v>
      </c>
      <c r="C288" s="3" t="s">
        <v>25</v>
      </c>
      <c r="D288" s="3" t="s">
        <v>147</v>
      </c>
      <c r="E288" s="3" t="s">
        <v>202</v>
      </c>
      <c r="F288" s="3" t="s">
        <v>213</v>
      </c>
      <c r="G288" s="3" t="s">
        <v>161</v>
      </c>
      <c r="H288" s="11">
        <f>H289</f>
        <v>39772.449999999997</v>
      </c>
      <c r="I288" s="21">
        <f t="shared" si="216"/>
        <v>0</v>
      </c>
      <c r="J288" s="11">
        <f>J289</f>
        <v>39772.449999999997</v>
      </c>
      <c r="K288" s="11">
        <f t="shared" si="220"/>
        <v>39823.47</v>
      </c>
      <c r="L288" s="21">
        <f t="shared" si="218"/>
        <v>0</v>
      </c>
      <c r="M288" s="11">
        <f t="shared" si="220"/>
        <v>39823.47</v>
      </c>
      <c r="N288" s="24">
        <f t="shared" si="220"/>
        <v>40863.269999999997</v>
      </c>
      <c r="O288" s="32">
        <f t="shared" si="219"/>
        <v>0</v>
      </c>
      <c r="P288" s="28">
        <f t="shared" si="220"/>
        <v>40863.269999999997</v>
      </c>
    </row>
    <row r="289" spans="1:16" ht="15.6" hidden="1" x14ac:dyDescent="0.25">
      <c r="A289" s="9" t="s">
        <v>162</v>
      </c>
      <c r="B289" s="3" t="s">
        <v>199</v>
      </c>
      <c r="C289" s="3" t="s">
        <v>25</v>
      </c>
      <c r="D289" s="3" t="s">
        <v>147</v>
      </c>
      <c r="E289" s="3" t="s">
        <v>202</v>
      </c>
      <c r="F289" s="3" t="s">
        <v>213</v>
      </c>
      <c r="G289" s="3" t="s">
        <v>163</v>
      </c>
      <c r="H289" s="11">
        <v>39772.449999999997</v>
      </c>
      <c r="I289" s="21">
        <f t="shared" si="216"/>
        <v>0</v>
      </c>
      <c r="J289" s="11">
        <v>39772.449999999997</v>
      </c>
      <c r="K289" s="11">
        <v>39823.47</v>
      </c>
      <c r="L289" s="21">
        <f t="shared" si="218"/>
        <v>0</v>
      </c>
      <c r="M289" s="11">
        <v>39823.47</v>
      </c>
      <c r="N289" s="24">
        <v>40863.269999999997</v>
      </c>
      <c r="O289" s="32">
        <f t="shared" si="219"/>
        <v>0</v>
      </c>
      <c r="P289" s="28">
        <v>40863.269999999997</v>
      </c>
    </row>
    <row r="290" spans="1:16" ht="62.4" hidden="1" x14ac:dyDescent="0.25">
      <c r="A290" s="4" t="s">
        <v>214</v>
      </c>
      <c r="B290" s="5" t="s">
        <v>199</v>
      </c>
      <c r="C290" s="5" t="s">
        <v>25</v>
      </c>
      <c r="D290" s="5" t="s">
        <v>88</v>
      </c>
      <c r="E290" s="6" t="s">
        <v>0</v>
      </c>
      <c r="F290" s="6" t="s">
        <v>0</v>
      </c>
      <c r="G290" s="6" t="s">
        <v>0</v>
      </c>
      <c r="H290" s="7">
        <f>H291</f>
        <v>2485100</v>
      </c>
      <c r="I290" s="21">
        <f t="shared" si="216"/>
        <v>0</v>
      </c>
      <c r="J290" s="7">
        <f>J291</f>
        <v>2485100</v>
      </c>
      <c r="K290" s="7">
        <f t="shared" ref="K290:P290" si="221">K291</f>
        <v>2485100</v>
      </c>
      <c r="L290" s="21">
        <f t="shared" si="218"/>
        <v>0</v>
      </c>
      <c r="M290" s="7">
        <f t="shared" si="221"/>
        <v>2485100</v>
      </c>
      <c r="N290" s="23">
        <f t="shared" si="221"/>
        <v>2485100</v>
      </c>
      <c r="O290" s="32">
        <f t="shared" si="219"/>
        <v>0</v>
      </c>
      <c r="P290" s="27">
        <f t="shared" si="221"/>
        <v>2485100</v>
      </c>
    </row>
    <row r="291" spans="1:16" ht="46.8" hidden="1" x14ac:dyDescent="0.25">
      <c r="A291" s="4" t="s">
        <v>201</v>
      </c>
      <c r="B291" s="5" t="s">
        <v>199</v>
      </c>
      <c r="C291" s="5" t="s">
        <v>25</v>
      </c>
      <c r="D291" s="5" t="s">
        <v>88</v>
      </c>
      <c r="E291" s="5" t="s">
        <v>202</v>
      </c>
      <c r="F291" s="8" t="s">
        <v>0</v>
      </c>
      <c r="G291" s="8" t="s">
        <v>0</v>
      </c>
      <c r="H291" s="7">
        <f>H292</f>
        <v>2485100</v>
      </c>
      <c r="I291" s="21">
        <f t="shared" si="216"/>
        <v>0</v>
      </c>
      <c r="J291" s="7">
        <f>J292</f>
        <v>2485100</v>
      </c>
      <c r="K291" s="7">
        <f t="shared" ref="K291:P291" si="222">K292</f>
        <v>2485100</v>
      </c>
      <c r="L291" s="21">
        <f t="shared" si="218"/>
        <v>0</v>
      </c>
      <c r="M291" s="7">
        <f t="shared" si="222"/>
        <v>2485100</v>
      </c>
      <c r="N291" s="23">
        <f t="shared" si="222"/>
        <v>2485100</v>
      </c>
      <c r="O291" s="32">
        <f t="shared" si="219"/>
        <v>0</v>
      </c>
      <c r="P291" s="27">
        <f t="shared" si="222"/>
        <v>2485100</v>
      </c>
    </row>
    <row r="292" spans="1:16" ht="31.2" hidden="1" x14ac:dyDescent="0.25">
      <c r="A292" s="9" t="s">
        <v>215</v>
      </c>
      <c r="B292" s="3" t="s">
        <v>199</v>
      </c>
      <c r="C292" s="3" t="s">
        <v>25</v>
      </c>
      <c r="D292" s="3" t="s">
        <v>88</v>
      </c>
      <c r="E292" s="3" t="s">
        <v>202</v>
      </c>
      <c r="F292" s="3" t="s">
        <v>216</v>
      </c>
      <c r="G292" s="10" t="s">
        <v>0</v>
      </c>
      <c r="H292" s="11">
        <f>H293</f>
        <v>2485100</v>
      </c>
      <c r="I292" s="21">
        <f t="shared" si="216"/>
        <v>0</v>
      </c>
      <c r="J292" s="11">
        <f>J293</f>
        <v>2485100</v>
      </c>
      <c r="K292" s="11">
        <f t="shared" ref="K292:P292" si="223">K293</f>
        <v>2485100</v>
      </c>
      <c r="L292" s="21">
        <f t="shared" si="218"/>
        <v>0</v>
      </c>
      <c r="M292" s="11">
        <f t="shared" si="223"/>
        <v>2485100</v>
      </c>
      <c r="N292" s="24">
        <f t="shared" si="223"/>
        <v>2485100</v>
      </c>
      <c r="O292" s="32">
        <f t="shared" si="219"/>
        <v>0</v>
      </c>
      <c r="P292" s="28">
        <f t="shared" si="223"/>
        <v>2485100</v>
      </c>
    </row>
    <row r="293" spans="1:16" ht="46.8" hidden="1" x14ac:dyDescent="0.25">
      <c r="A293" s="9" t="s">
        <v>160</v>
      </c>
      <c r="B293" s="3" t="s">
        <v>199</v>
      </c>
      <c r="C293" s="3" t="s">
        <v>25</v>
      </c>
      <c r="D293" s="3" t="s">
        <v>88</v>
      </c>
      <c r="E293" s="3" t="s">
        <v>202</v>
      </c>
      <c r="F293" s="3" t="s">
        <v>216</v>
      </c>
      <c r="G293" s="3" t="s">
        <v>161</v>
      </c>
      <c r="H293" s="11">
        <f>H294</f>
        <v>2485100</v>
      </c>
      <c r="I293" s="21">
        <f t="shared" si="216"/>
        <v>0</v>
      </c>
      <c r="J293" s="11">
        <f>J294</f>
        <v>2485100</v>
      </c>
      <c r="K293" s="11">
        <f t="shared" ref="K293:P293" si="224">K294</f>
        <v>2485100</v>
      </c>
      <c r="L293" s="21">
        <f t="shared" si="218"/>
        <v>0</v>
      </c>
      <c r="M293" s="11">
        <f t="shared" si="224"/>
        <v>2485100</v>
      </c>
      <c r="N293" s="24">
        <f t="shared" si="224"/>
        <v>2485100</v>
      </c>
      <c r="O293" s="32">
        <f t="shared" si="219"/>
        <v>0</v>
      </c>
      <c r="P293" s="28">
        <f t="shared" si="224"/>
        <v>2485100</v>
      </c>
    </row>
    <row r="294" spans="1:16" ht="15.6" hidden="1" x14ac:dyDescent="0.25">
      <c r="A294" s="9" t="s">
        <v>162</v>
      </c>
      <c r="B294" s="3" t="s">
        <v>199</v>
      </c>
      <c r="C294" s="3" t="s">
        <v>25</v>
      </c>
      <c r="D294" s="3" t="s">
        <v>88</v>
      </c>
      <c r="E294" s="3" t="s">
        <v>202</v>
      </c>
      <c r="F294" s="3" t="s">
        <v>216</v>
      </c>
      <c r="G294" s="3" t="s">
        <v>163</v>
      </c>
      <c r="H294" s="11">
        <v>2485100</v>
      </c>
      <c r="I294" s="21">
        <f t="shared" si="216"/>
        <v>0</v>
      </c>
      <c r="J294" s="11">
        <v>2485100</v>
      </c>
      <c r="K294" s="11">
        <v>2485100</v>
      </c>
      <c r="L294" s="21">
        <f t="shared" si="218"/>
        <v>0</v>
      </c>
      <c r="M294" s="11">
        <v>2485100</v>
      </c>
      <c r="N294" s="24">
        <v>2485100</v>
      </c>
      <c r="O294" s="32">
        <f t="shared" si="219"/>
        <v>0</v>
      </c>
      <c r="P294" s="28">
        <v>2485100</v>
      </c>
    </row>
    <row r="295" spans="1:16" ht="93.6" hidden="1" x14ac:dyDescent="0.25">
      <c r="A295" s="4" t="s">
        <v>217</v>
      </c>
      <c r="B295" s="5" t="s">
        <v>199</v>
      </c>
      <c r="C295" s="5" t="s">
        <v>25</v>
      </c>
      <c r="D295" s="5" t="s">
        <v>92</v>
      </c>
      <c r="E295" s="6" t="s">
        <v>0</v>
      </c>
      <c r="F295" s="6" t="s">
        <v>0</v>
      </c>
      <c r="G295" s="6" t="s">
        <v>0</v>
      </c>
      <c r="H295" s="7">
        <f>H296</f>
        <v>315000</v>
      </c>
      <c r="I295" s="21">
        <f t="shared" si="216"/>
        <v>0</v>
      </c>
      <c r="J295" s="7">
        <f>J296</f>
        <v>315000</v>
      </c>
      <c r="K295" s="7">
        <f t="shared" ref="K295:P295" si="225">K296</f>
        <v>0</v>
      </c>
      <c r="L295" s="21">
        <f t="shared" si="218"/>
        <v>0</v>
      </c>
      <c r="M295" s="7">
        <f t="shared" si="225"/>
        <v>0</v>
      </c>
      <c r="N295" s="23">
        <f t="shared" si="225"/>
        <v>0</v>
      </c>
      <c r="O295" s="32">
        <f t="shared" si="219"/>
        <v>0</v>
      </c>
      <c r="P295" s="27">
        <f t="shared" si="225"/>
        <v>0</v>
      </c>
    </row>
    <row r="296" spans="1:16" ht="46.8" hidden="1" x14ac:dyDescent="0.25">
      <c r="A296" s="4" t="s">
        <v>201</v>
      </c>
      <c r="B296" s="5" t="s">
        <v>199</v>
      </c>
      <c r="C296" s="5" t="s">
        <v>25</v>
      </c>
      <c r="D296" s="5" t="s">
        <v>92</v>
      </c>
      <c r="E296" s="5" t="s">
        <v>202</v>
      </c>
      <c r="F296" s="8" t="s">
        <v>0</v>
      </c>
      <c r="G296" s="8" t="s">
        <v>0</v>
      </c>
      <c r="H296" s="7">
        <f>H297+H300+H303</f>
        <v>315000</v>
      </c>
      <c r="I296" s="21">
        <f t="shared" si="216"/>
        <v>0</v>
      </c>
      <c r="J296" s="7">
        <f>J297+J300+J303</f>
        <v>315000</v>
      </c>
      <c r="K296" s="7">
        <f t="shared" ref="K296:N296" si="226">K297+K300+K303</f>
        <v>0</v>
      </c>
      <c r="L296" s="21">
        <f t="shared" si="218"/>
        <v>0</v>
      </c>
      <c r="M296" s="7">
        <f t="shared" ref="M296" si="227">M297+M300+M303</f>
        <v>0</v>
      </c>
      <c r="N296" s="23">
        <f t="shared" si="226"/>
        <v>0</v>
      </c>
      <c r="O296" s="32">
        <f t="shared" si="219"/>
        <v>0</v>
      </c>
      <c r="P296" s="27">
        <f t="shared" ref="P296" si="228">P297+P300+P303</f>
        <v>0</v>
      </c>
    </row>
    <row r="297" spans="1:16" ht="31.2" hidden="1" x14ac:dyDescent="0.25">
      <c r="A297" s="9" t="s">
        <v>218</v>
      </c>
      <c r="B297" s="3" t="s">
        <v>199</v>
      </c>
      <c r="C297" s="3" t="s">
        <v>25</v>
      </c>
      <c r="D297" s="3" t="s">
        <v>92</v>
      </c>
      <c r="E297" s="3" t="s">
        <v>202</v>
      </c>
      <c r="F297" s="3" t="s">
        <v>219</v>
      </c>
      <c r="G297" s="10" t="s">
        <v>0</v>
      </c>
      <c r="H297" s="11">
        <f>H298</f>
        <v>250000</v>
      </c>
      <c r="I297" s="21">
        <f t="shared" si="216"/>
        <v>0</v>
      </c>
      <c r="J297" s="11">
        <f>J298</f>
        <v>250000</v>
      </c>
      <c r="K297" s="11">
        <v>0</v>
      </c>
      <c r="L297" s="21">
        <f t="shared" si="218"/>
        <v>0</v>
      </c>
      <c r="M297" s="11">
        <v>0</v>
      </c>
      <c r="N297" s="24">
        <v>0</v>
      </c>
      <c r="O297" s="32">
        <f t="shared" si="219"/>
        <v>0</v>
      </c>
      <c r="P297" s="28">
        <v>0</v>
      </c>
    </row>
    <row r="298" spans="1:16" ht="46.8" hidden="1" x14ac:dyDescent="0.25">
      <c r="A298" s="9" t="s">
        <v>160</v>
      </c>
      <c r="B298" s="3" t="s">
        <v>199</v>
      </c>
      <c r="C298" s="3" t="s">
        <v>25</v>
      </c>
      <c r="D298" s="3" t="s">
        <v>92</v>
      </c>
      <c r="E298" s="3" t="s">
        <v>202</v>
      </c>
      <c r="F298" s="3" t="s">
        <v>219</v>
      </c>
      <c r="G298" s="3" t="s">
        <v>161</v>
      </c>
      <c r="H298" s="11">
        <f>H299</f>
        <v>250000</v>
      </c>
      <c r="I298" s="21">
        <f t="shared" si="216"/>
        <v>0</v>
      </c>
      <c r="J298" s="11">
        <f>J299</f>
        <v>250000</v>
      </c>
      <c r="K298" s="11">
        <v>0</v>
      </c>
      <c r="L298" s="21">
        <f t="shared" si="218"/>
        <v>0</v>
      </c>
      <c r="M298" s="11">
        <v>0</v>
      </c>
      <c r="N298" s="24">
        <v>0</v>
      </c>
      <c r="O298" s="32">
        <f t="shared" si="219"/>
        <v>0</v>
      </c>
      <c r="P298" s="28">
        <v>0</v>
      </c>
    </row>
    <row r="299" spans="1:16" ht="15.6" hidden="1" x14ac:dyDescent="0.25">
      <c r="A299" s="9" t="s">
        <v>162</v>
      </c>
      <c r="B299" s="3" t="s">
        <v>199</v>
      </c>
      <c r="C299" s="3" t="s">
        <v>25</v>
      </c>
      <c r="D299" s="3" t="s">
        <v>92</v>
      </c>
      <c r="E299" s="3" t="s">
        <v>202</v>
      </c>
      <c r="F299" s="3" t="s">
        <v>219</v>
      </c>
      <c r="G299" s="3" t="s">
        <v>163</v>
      </c>
      <c r="H299" s="11">
        <v>250000</v>
      </c>
      <c r="I299" s="21">
        <f t="shared" si="216"/>
        <v>0</v>
      </c>
      <c r="J299" s="11">
        <v>250000</v>
      </c>
      <c r="K299" s="11">
        <v>0</v>
      </c>
      <c r="L299" s="21">
        <f t="shared" si="218"/>
        <v>0</v>
      </c>
      <c r="M299" s="11">
        <v>0</v>
      </c>
      <c r="N299" s="24">
        <v>0</v>
      </c>
      <c r="O299" s="32">
        <f t="shared" si="219"/>
        <v>0</v>
      </c>
      <c r="P299" s="28">
        <v>0</v>
      </c>
    </row>
    <row r="300" spans="1:16" ht="62.4" hidden="1" x14ac:dyDescent="0.25">
      <c r="A300" s="9" t="s">
        <v>220</v>
      </c>
      <c r="B300" s="3" t="s">
        <v>199</v>
      </c>
      <c r="C300" s="3" t="s">
        <v>25</v>
      </c>
      <c r="D300" s="3" t="s">
        <v>92</v>
      </c>
      <c r="E300" s="3" t="s">
        <v>202</v>
      </c>
      <c r="F300" s="3" t="s">
        <v>221</v>
      </c>
      <c r="G300" s="10" t="s">
        <v>0</v>
      </c>
      <c r="H300" s="11">
        <f>H301</f>
        <v>30000</v>
      </c>
      <c r="I300" s="21">
        <f t="shared" si="216"/>
        <v>0</v>
      </c>
      <c r="J300" s="11">
        <f>J301</f>
        <v>30000</v>
      </c>
      <c r="K300" s="11">
        <v>0</v>
      </c>
      <c r="L300" s="21">
        <f t="shared" si="218"/>
        <v>0</v>
      </c>
      <c r="M300" s="11">
        <v>0</v>
      </c>
      <c r="N300" s="24">
        <v>0</v>
      </c>
      <c r="O300" s="32">
        <f t="shared" si="219"/>
        <v>0</v>
      </c>
      <c r="P300" s="28">
        <v>0</v>
      </c>
    </row>
    <row r="301" spans="1:16" ht="46.8" hidden="1" x14ac:dyDescent="0.25">
      <c r="A301" s="9" t="s">
        <v>160</v>
      </c>
      <c r="B301" s="3" t="s">
        <v>199</v>
      </c>
      <c r="C301" s="3" t="s">
        <v>25</v>
      </c>
      <c r="D301" s="3" t="s">
        <v>92</v>
      </c>
      <c r="E301" s="3" t="s">
        <v>202</v>
      </c>
      <c r="F301" s="3" t="s">
        <v>221</v>
      </c>
      <c r="G301" s="3" t="s">
        <v>161</v>
      </c>
      <c r="H301" s="11">
        <f>H302</f>
        <v>30000</v>
      </c>
      <c r="I301" s="21">
        <f t="shared" si="216"/>
        <v>0</v>
      </c>
      <c r="J301" s="11">
        <f>J302</f>
        <v>30000</v>
      </c>
      <c r="K301" s="11">
        <v>0</v>
      </c>
      <c r="L301" s="21">
        <f t="shared" si="218"/>
        <v>0</v>
      </c>
      <c r="M301" s="11">
        <v>0</v>
      </c>
      <c r="N301" s="24">
        <v>0</v>
      </c>
      <c r="O301" s="32">
        <f t="shared" si="219"/>
        <v>0</v>
      </c>
      <c r="P301" s="28">
        <v>0</v>
      </c>
    </row>
    <row r="302" spans="1:16" ht="15.6" hidden="1" x14ac:dyDescent="0.25">
      <c r="A302" s="9" t="s">
        <v>162</v>
      </c>
      <c r="B302" s="3" t="s">
        <v>199</v>
      </c>
      <c r="C302" s="3" t="s">
        <v>25</v>
      </c>
      <c r="D302" s="3" t="s">
        <v>92</v>
      </c>
      <c r="E302" s="3" t="s">
        <v>202</v>
      </c>
      <c r="F302" s="3" t="s">
        <v>221</v>
      </c>
      <c r="G302" s="3" t="s">
        <v>163</v>
      </c>
      <c r="H302" s="11">
        <v>30000</v>
      </c>
      <c r="I302" s="21">
        <f t="shared" si="216"/>
        <v>0</v>
      </c>
      <c r="J302" s="11">
        <v>30000</v>
      </c>
      <c r="K302" s="11">
        <v>0</v>
      </c>
      <c r="L302" s="21">
        <f t="shared" si="218"/>
        <v>0</v>
      </c>
      <c r="M302" s="11">
        <v>0</v>
      </c>
      <c r="N302" s="24">
        <v>0</v>
      </c>
      <c r="O302" s="32">
        <f t="shared" si="219"/>
        <v>0</v>
      </c>
      <c r="P302" s="28">
        <v>0</v>
      </c>
    </row>
    <row r="303" spans="1:16" ht="31.2" hidden="1" x14ac:dyDescent="0.25">
      <c r="A303" s="9" t="s">
        <v>222</v>
      </c>
      <c r="B303" s="3" t="s">
        <v>199</v>
      </c>
      <c r="C303" s="3" t="s">
        <v>25</v>
      </c>
      <c r="D303" s="3" t="s">
        <v>92</v>
      </c>
      <c r="E303" s="3" t="s">
        <v>202</v>
      </c>
      <c r="F303" s="3" t="s">
        <v>223</v>
      </c>
      <c r="G303" s="10" t="s">
        <v>0</v>
      </c>
      <c r="H303" s="11">
        <f>H304</f>
        <v>35000</v>
      </c>
      <c r="I303" s="21">
        <f t="shared" si="216"/>
        <v>0</v>
      </c>
      <c r="J303" s="11">
        <f>J304</f>
        <v>35000</v>
      </c>
      <c r="K303" s="11">
        <v>0</v>
      </c>
      <c r="L303" s="21">
        <f t="shared" si="218"/>
        <v>0</v>
      </c>
      <c r="M303" s="11">
        <v>0</v>
      </c>
      <c r="N303" s="24">
        <v>0</v>
      </c>
      <c r="O303" s="32">
        <f t="shared" si="219"/>
        <v>0</v>
      </c>
      <c r="P303" s="28">
        <v>0</v>
      </c>
    </row>
    <row r="304" spans="1:16" ht="46.8" hidden="1" x14ac:dyDescent="0.25">
      <c r="A304" s="9" t="s">
        <v>160</v>
      </c>
      <c r="B304" s="3" t="s">
        <v>199</v>
      </c>
      <c r="C304" s="3" t="s">
        <v>25</v>
      </c>
      <c r="D304" s="3" t="s">
        <v>92</v>
      </c>
      <c r="E304" s="3" t="s">
        <v>202</v>
      </c>
      <c r="F304" s="3" t="s">
        <v>223</v>
      </c>
      <c r="G304" s="3" t="s">
        <v>161</v>
      </c>
      <c r="H304" s="11">
        <f>H305</f>
        <v>35000</v>
      </c>
      <c r="I304" s="21">
        <f t="shared" si="216"/>
        <v>0</v>
      </c>
      <c r="J304" s="11">
        <f>J305</f>
        <v>35000</v>
      </c>
      <c r="K304" s="11">
        <v>0</v>
      </c>
      <c r="L304" s="21">
        <f t="shared" si="218"/>
        <v>0</v>
      </c>
      <c r="M304" s="11">
        <v>0</v>
      </c>
      <c r="N304" s="24">
        <v>0</v>
      </c>
      <c r="O304" s="32">
        <f t="shared" si="219"/>
        <v>0</v>
      </c>
      <c r="P304" s="28">
        <v>0</v>
      </c>
    </row>
    <row r="305" spans="1:16" ht="15.6" hidden="1" x14ac:dyDescent="0.25">
      <c r="A305" s="9" t="s">
        <v>162</v>
      </c>
      <c r="B305" s="3" t="s">
        <v>199</v>
      </c>
      <c r="C305" s="3" t="s">
        <v>25</v>
      </c>
      <c r="D305" s="3" t="s">
        <v>92</v>
      </c>
      <c r="E305" s="3" t="s">
        <v>202</v>
      </c>
      <c r="F305" s="3" t="s">
        <v>223</v>
      </c>
      <c r="G305" s="3" t="s">
        <v>163</v>
      </c>
      <c r="H305" s="11">
        <v>35000</v>
      </c>
      <c r="I305" s="21">
        <f t="shared" si="216"/>
        <v>0</v>
      </c>
      <c r="J305" s="11">
        <v>35000</v>
      </c>
      <c r="K305" s="11">
        <v>0</v>
      </c>
      <c r="L305" s="21">
        <f t="shared" si="218"/>
        <v>0</v>
      </c>
      <c r="M305" s="11">
        <v>0</v>
      </c>
      <c r="N305" s="24">
        <v>0</v>
      </c>
      <c r="O305" s="32">
        <f t="shared" si="219"/>
        <v>0</v>
      </c>
      <c r="P305" s="28">
        <v>0</v>
      </c>
    </row>
    <row r="306" spans="1:16" ht="62.4" hidden="1" x14ac:dyDescent="0.25">
      <c r="A306" s="4" t="s">
        <v>224</v>
      </c>
      <c r="B306" s="5" t="s">
        <v>199</v>
      </c>
      <c r="C306" s="5" t="s">
        <v>25</v>
      </c>
      <c r="D306" s="5" t="s">
        <v>225</v>
      </c>
      <c r="E306" s="6" t="s">
        <v>0</v>
      </c>
      <c r="F306" s="6" t="s">
        <v>0</v>
      </c>
      <c r="G306" s="6" t="s">
        <v>0</v>
      </c>
      <c r="H306" s="7">
        <f>H307</f>
        <v>6000</v>
      </c>
      <c r="I306" s="21">
        <f t="shared" si="216"/>
        <v>0</v>
      </c>
      <c r="J306" s="7">
        <f>J307</f>
        <v>6000</v>
      </c>
      <c r="K306" s="7">
        <f t="shared" ref="K306:P306" si="229">K307</f>
        <v>0</v>
      </c>
      <c r="L306" s="21">
        <f t="shared" si="218"/>
        <v>0</v>
      </c>
      <c r="M306" s="7">
        <f t="shared" si="229"/>
        <v>0</v>
      </c>
      <c r="N306" s="23">
        <f t="shared" si="229"/>
        <v>0</v>
      </c>
      <c r="O306" s="32">
        <f t="shared" si="219"/>
        <v>0</v>
      </c>
      <c r="P306" s="27">
        <f t="shared" si="229"/>
        <v>0</v>
      </c>
    </row>
    <row r="307" spans="1:16" ht="46.8" hidden="1" x14ac:dyDescent="0.25">
      <c r="A307" s="4" t="s">
        <v>201</v>
      </c>
      <c r="B307" s="5" t="s">
        <v>199</v>
      </c>
      <c r="C307" s="5" t="s">
        <v>25</v>
      </c>
      <c r="D307" s="5" t="s">
        <v>225</v>
      </c>
      <c r="E307" s="5" t="s">
        <v>202</v>
      </c>
      <c r="F307" s="8" t="s">
        <v>0</v>
      </c>
      <c r="G307" s="8" t="s">
        <v>0</v>
      </c>
      <c r="H307" s="7">
        <f>H308</f>
        <v>6000</v>
      </c>
      <c r="I307" s="21">
        <f t="shared" si="216"/>
        <v>0</v>
      </c>
      <c r="J307" s="7">
        <f>J308</f>
        <v>6000</v>
      </c>
      <c r="K307" s="7">
        <f t="shared" ref="K307:P307" si="230">K308</f>
        <v>0</v>
      </c>
      <c r="L307" s="21">
        <f t="shared" si="218"/>
        <v>0</v>
      </c>
      <c r="M307" s="7">
        <f t="shared" si="230"/>
        <v>0</v>
      </c>
      <c r="N307" s="23">
        <f t="shared" si="230"/>
        <v>0</v>
      </c>
      <c r="O307" s="32">
        <f t="shared" si="219"/>
        <v>0</v>
      </c>
      <c r="P307" s="27">
        <f t="shared" si="230"/>
        <v>0</v>
      </c>
    </row>
    <row r="308" spans="1:16" ht="46.8" hidden="1" x14ac:dyDescent="0.25">
      <c r="A308" s="9" t="s">
        <v>186</v>
      </c>
      <c r="B308" s="3" t="s">
        <v>199</v>
      </c>
      <c r="C308" s="3" t="s">
        <v>25</v>
      </c>
      <c r="D308" s="3" t="s">
        <v>225</v>
      </c>
      <c r="E308" s="3" t="s">
        <v>202</v>
      </c>
      <c r="F308" s="3" t="s">
        <v>187</v>
      </c>
      <c r="G308" s="10" t="s">
        <v>0</v>
      </c>
      <c r="H308" s="11">
        <f>H309</f>
        <v>6000</v>
      </c>
      <c r="I308" s="21">
        <f t="shared" si="216"/>
        <v>0</v>
      </c>
      <c r="J308" s="11">
        <f>J309</f>
        <v>6000</v>
      </c>
      <c r="K308" s="11">
        <f t="shared" ref="K308:P308" si="231">K309</f>
        <v>0</v>
      </c>
      <c r="L308" s="21">
        <f t="shared" si="218"/>
        <v>0</v>
      </c>
      <c r="M308" s="11">
        <f t="shared" si="231"/>
        <v>0</v>
      </c>
      <c r="N308" s="24">
        <f t="shared" si="231"/>
        <v>0</v>
      </c>
      <c r="O308" s="32">
        <f t="shared" si="219"/>
        <v>0</v>
      </c>
      <c r="P308" s="28">
        <f t="shared" si="231"/>
        <v>0</v>
      </c>
    </row>
    <row r="309" spans="1:16" ht="46.8" hidden="1" x14ac:dyDescent="0.25">
      <c r="A309" s="9" t="s">
        <v>30</v>
      </c>
      <c r="B309" s="3" t="s">
        <v>199</v>
      </c>
      <c r="C309" s="3" t="s">
        <v>25</v>
      </c>
      <c r="D309" s="3" t="s">
        <v>225</v>
      </c>
      <c r="E309" s="3" t="s">
        <v>202</v>
      </c>
      <c r="F309" s="3" t="s">
        <v>187</v>
      </c>
      <c r="G309" s="3" t="s">
        <v>31</v>
      </c>
      <c r="H309" s="11">
        <f>H310</f>
        <v>6000</v>
      </c>
      <c r="I309" s="21">
        <f t="shared" si="216"/>
        <v>0</v>
      </c>
      <c r="J309" s="11">
        <f>J310</f>
        <v>6000</v>
      </c>
      <c r="K309" s="11">
        <f t="shared" ref="K309:P309" si="232">K310</f>
        <v>0</v>
      </c>
      <c r="L309" s="21">
        <f t="shared" si="218"/>
        <v>0</v>
      </c>
      <c r="M309" s="11">
        <f t="shared" si="232"/>
        <v>0</v>
      </c>
      <c r="N309" s="24">
        <f t="shared" si="232"/>
        <v>0</v>
      </c>
      <c r="O309" s="32">
        <f t="shared" si="219"/>
        <v>0</v>
      </c>
      <c r="P309" s="28">
        <f t="shared" si="232"/>
        <v>0</v>
      </c>
    </row>
    <row r="310" spans="1:16" ht="46.8" hidden="1" x14ac:dyDescent="0.25">
      <c r="A310" s="9" t="s">
        <v>32</v>
      </c>
      <c r="B310" s="3" t="s">
        <v>199</v>
      </c>
      <c r="C310" s="3" t="s">
        <v>25</v>
      </c>
      <c r="D310" s="3" t="s">
        <v>225</v>
      </c>
      <c r="E310" s="3" t="s">
        <v>202</v>
      </c>
      <c r="F310" s="3" t="s">
        <v>187</v>
      </c>
      <c r="G310" s="3" t="s">
        <v>33</v>
      </c>
      <c r="H310" s="11">
        <v>6000</v>
      </c>
      <c r="I310" s="21">
        <f t="shared" si="216"/>
        <v>0</v>
      </c>
      <c r="J310" s="11">
        <v>6000</v>
      </c>
      <c r="K310" s="11">
        <v>0</v>
      </c>
      <c r="L310" s="21">
        <f t="shared" si="218"/>
        <v>0</v>
      </c>
      <c r="M310" s="11">
        <v>0</v>
      </c>
      <c r="N310" s="24">
        <v>0</v>
      </c>
      <c r="O310" s="32">
        <f t="shared" si="219"/>
        <v>0</v>
      </c>
      <c r="P310" s="28">
        <v>0</v>
      </c>
    </row>
    <row r="311" spans="1:16" ht="31.2" x14ac:dyDescent="0.25">
      <c r="A311" s="15" t="s">
        <v>278</v>
      </c>
      <c r="B311" s="5" t="s">
        <v>199</v>
      </c>
      <c r="C311" s="5" t="s">
        <v>25</v>
      </c>
      <c r="D311" s="5" t="s">
        <v>226</v>
      </c>
      <c r="E311" s="6" t="s">
        <v>0</v>
      </c>
      <c r="F311" s="6" t="s">
        <v>0</v>
      </c>
      <c r="G311" s="6" t="s">
        <v>0</v>
      </c>
      <c r="H311" s="7">
        <f>H312</f>
        <v>4188374.75</v>
      </c>
      <c r="I311" s="18">
        <f t="shared" si="216"/>
        <v>0.25</v>
      </c>
      <c r="J311" s="7">
        <f>J312</f>
        <v>4188375</v>
      </c>
      <c r="K311" s="7">
        <f t="shared" ref="K311:P311" si="233">K312</f>
        <v>0</v>
      </c>
      <c r="L311" s="18">
        <f t="shared" si="218"/>
        <v>0</v>
      </c>
      <c r="M311" s="18">
        <f t="shared" si="233"/>
        <v>0</v>
      </c>
      <c r="N311" s="25">
        <f t="shared" si="233"/>
        <v>0</v>
      </c>
      <c r="O311" s="31">
        <f t="shared" si="219"/>
        <v>0</v>
      </c>
      <c r="P311" s="27">
        <f t="shared" si="233"/>
        <v>0</v>
      </c>
    </row>
    <row r="312" spans="1:16" ht="46.8" x14ac:dyDescent="0.25">
      <c r="A312" s="4" t="s">
        <v>201</v>
      </c>
      <c r="B312" s="5" t="s">
        <v>199</v>
      </c>
      <c r="C312" s="5" t="s">
        <v>25</v>
      </c>
      <c r="D312" s="5" t="s">
        <v>226</v>
      </c>
      <c r="E312" s="5" t="s">
        <v>202</v>
      </c>
      <c r="F312" s="8" t="s">
        <v>0</v>
      </c>
      <c r="G312" s="8" t="s">
        <v>0</v>
      </c>
      <c r="H312" s="7">
        <f>H313</f>
        <v>4188374.75</v>
      </c>
      <c r="I312" s="18">
        <f t="shared" si="216"/>
        <v>0.25</v>
      </c>
      <c r="J312" s="7">
        <f>J313</f>
        <v>4188375</v>
      </c>
      <c r="K312" s="7">
        <f t="shared" ref="K312:P312" si="234">K313</f>
        <v>0</v>
      </c>
      <c r="L312" s="18">
        <f t="shared" si="218"/>
        <v>0</v>
      </c>
      <c r="M312" s="18">
        <f t="shared" si="234"/>
        <v>0</v>
      </c>
      <c r="N312" s="25">
        <f t="shared" si="234"/>
        <v>0</v>
      </c>
      <c r="O312" s="31">
        <f t="shared" si="219"/>
        <v>0</v>
      </c>
      <c r="P312" s="27">
        <f t="shared" si="234"/>
        <v>0</v>
      </c>
    </row>
    <row r="313" spans="1:16" ht="31.2" x14ac:dyDescent="0.25">
      <c r="A313" s="9" t="s">
        <v>227</v>
      </c>
      <c r="B313" s="3" t="s">
        <v>199</v>
      </c>
      <c r="C313" s="3" t="s">
        <v>25</v>
      </c>
      <c r="D313" s="3" t="s">
        <v>226</v>
      </c>
      <c r="E313" s="3" t="s">
        <v>202</v>
      </c>
      <c r="F313" s="3" t="s">
        <v>228</v>
      </c>
      <c r="G313" s="10" t="s">
        <v>0</v>
      </c>
      <c r="H313" s="11">
        <f>H314</f>
        <v>4188374.75</v>
      </c>
      <c r="I313" s="21">
        <f t="shared" si="216"/>
        <v>0.25</v>
      </c>
      <c r="J313" s="11">
        <f>J314</f>
        <v>4188375</v>
      </c>
      <c r="K313" s="11">
        <f t="shared" ref="K313:P314" si="235">K314</f>
        <v>0</v>
      </c>
      <c r="L313" s="21">
        <f t="shared" si="218"/>
        <v>0</v>
      </c>
      <c r="M313" s="11">
        <f t="shared" si="235"/>
        <v>0</v>
      </c>
      <c r="N313" s="24">
        <f t="shared" si="235"/>
        <v>0</v>
      </c>
      <c r="O313" s="32">
        <f t="shared" si="219"/>
        <v>0</v>
      </c>
      <c r="P313" s="28">
        <f t="shared" si="235"/>
        <v>0</v>
      </c>
    </row>
    <row r="314" spans="1:16" ht="46.8" x14ac:dyDescent="0.25">
      <c r="A314" s="9" t="s">
        <v>160</v>
      </c>
      <c r="B314" s="3" t="s">
        <v>199</v>
      </c>
      <c r="C314" s="3" t="s">
        <v>25</v>
      </c>
      <c r="D314" s="3" t="s">
        <v>226</v>
      </c>
      <c r="E314" s="3" t="s">
        <v>202</v>
      </c>
      <c r="F314" s="3" t="s">
        <v>228</v>
      </c>
      <c r="G314" s="3" t="s">
        <v>161</v>
      </c>
      <c r="H314" s="11">
        <f>H315</f>
        <v>4188374.75</v>
      </c>
      <c r="I314" s="21">
        <f t="shared" si="216"/>
        <v>0.25</v>
      </c>
      <c r="J314" s="11">
        <f>J315</f>
        <v>4188375</v>
      </c>
      <c r="K314" s="11">
        <f t="shared" si="235"/>
        <v>0</v>
      </c>
      <c r="L314" s="21">
        <f t="shared" si="218"/>
        <v>0</v>
      </c>
      <c r="M314" s="11">
        <f t="shared" si="235"/>
        <v>0</v>
      </c>
      <c r="N314" s="24">
        <f t="shared" si="235"/>
        <v>0</v>
      </c>
      <c r="O314" s="32">
        <f t="shared" si="219"/>
        <v>0</v>
      </c>
      <c r="P314" s="28">
        <f t="shared" si="235"/>
        <v>0</v>
      </c>
    </row>
    <row r="315" spans="1:16" ht="15.6" x14ac:dyDescent="0.25">
      <c r="A315" s="9" t="s">
        <v>162</v>
      </c>
      <c r="B315" s="3" t="s">
        <v>199</v>
      </c>
      <c r="C315" s="3" t="s">
        <v>25</v>
      </c>
      <c r="D315" s="3" t="s">
        <v>226</v>
      </c>
      <c r="E315" s="3" t="s">
        <v>202</v>
      </c>
      <c r="F315" s="3" t="s">
        <v>228</v>
      </c>
      <c r="G315" s="3" t="s">
        <v>163</v>
      </c>
      <c r="H315" s="11">
        <v>4188374.75</v>
      </c>
      <c r="I315" s="21">
        <f t="shared" si="216"/>
        <v>0.25</v>
      </c>
      <c r="J315" s="11">
        <v>4188375</v>
      </c>
      <c r="K315" s="11">
        <v>0</v>
      </c>
      <c r="L315" s="21">
        <f t="shared" si="218"/>
        <v>0</v>
      </c>
      <c r="M315" s="11">
        <v>0</v>
      </c>
      <c r="N315" s="24">
        <v>0</v>
      </c>
      <c r="O315" s="32">
        <f t="shared" si="219"/>
        <v>0</v>
      </c>
      <c r="P315" s="28">
        <v>0</v>
      </c>
    </row>
    <row r="316" spans="1:16" ht="31.2" x14ac:dyDescent="0.25">
      <c r="A316" s="4" t="s">
        <v>229</v>
      </c>
      <c r="B316" s="5" t="s">
        <v>230</v>
      </c>
      <c r="C316" s="6" t="s">
        <v>0</v>
      </c>
      <c r="D316" s="6" t="s">
        <v>0</v>
      </c>
      <c r="E316" s="6" t="s">
        <v>0</v>
      </c>
      <c r="F316" s="6" t="s">
        <v>0</v>
      </c>
      <c r="G316" s="6" t="s">
        <v>0</v>
      </c>
      <c r="H316" s="7">
        <f>H317+H342+H346</f>
        <v>38929900</v>
      </c>
      <c r="I316" s="18">
        <f t="shared" si="216"/>
        <v>2397417</v>
      </c>
      <c r="J316" s="7">
        <f>J317+J342+J346</f>
        <v>41327317</v>
      </c>
      <c r="K316" s="7">
        <f t="shared" ref="K316:N316" si="236">K317+K342+K346</f>
        <v>43443900</v>
      </c>
      <c r="L316" s="18">
        <f t="shared" si="218"/>
        <v>0</v>
      </c>
      <c r="M316" s="18">
        <f t="shared" ref="M316" si="237">M317+M342+M346</f>
        <v>43443900</v>
      </c>
      <c r="N316" s="25">
        <f t="shared" si="236"/>
        <v>46027800</v>
      </c>
      <c r="O316" s="31">
        <f t="shared" si="219"/>
        <v>0</v>
      </c>
      <c r="P316" s="27">
        <f t="shared" ref="P316" si="238">P317+P342+P346</f>
        <v>46027800</v>
      </c>
    </row>
    <row r="317" spans="1:16" ht="93.6" hidden="1" x14ac:dyDescent="0.25">
      <c r="A317" s="4" t="s">
        <v>233</v>
      </c>
      <c r="B317" s="5" t="s">
        <v>230</v>
      </c>
      <c r="C317" s="5" t="s">
        <v>25</v>
      </c>
      <c r="D317" s="5" t="s">
        <v>35</v>
      </c>
      <c r="E317" s="6" t="s">
        <v>0</v>
      </c>
      <c r="F317" s="6" t="s">
        <v>0</v>
      </c>
      <c r="G317" s="6" t="s">
        <v>0</v>
      </c>
      <c r="H317" s="7">
        <f>H318</f>
        <v>7852100</v>
      </c>
      <c r="I317" s="18">
        <f t="shared" si="216"/>
        <v>0</v>
      </c>
      <c r="J317" s="7">
        <f>J318</f>
        <v>7852100</v>
      </c>
      <c r="K317" s="7">
        <f t="shared" ref="K317:P317" si="239">K318</f>
        <v>7269300</v>
      </c>
      <c r="L317" s="18">
        <f t="shared" si="218"/>
        <v>0</v>
      </c>
      <c r="M317" s="18">
        <f t="shared" si="239"/>
        <v>7269300</v>
      </c>
      <c r="N317" s="25">
        <f t="shared" si="239"/>
        <v>7269300</v>
      </c>
      <c r="O317" s="31">
        <f t="shared" si="219"/>
        <v>0</v>
      </c>
      <c r="P317" s="27">
        <f t="shared" si="239"/>
        <v>7269300</v>
      </c>
    </row>
    <row r="318" spans="1:16" ht="46.8" hidden="1" x14ac:dyDescent="0.25">
      <c r="A318" s="4" t="s">
        <v>231</v>
      </c>
      <c r="B318" s="5" t="s">
        <v>230</v>
      </c>
      <c r="C318" s="5" t="s">
        <v>25</v>
      </c>
      <c r="D318" s="5" t="s">
        <v>35</v>
      </c>
      <c r="E318" s="5" t="s">
        <v>232</v>
      </c>
      <c r="F318" s="8" t="s">
        <v>0</v>
      </c>
      <c r="G318" s="8" t="s">
        <v>0</v>
      </c>
      <c r="H318" s="7">
        <f>H319+H326+H333+H336+H339</f>
        <v>7852100</v>
      </c>
      <c r="I318" s="18">
        <f t="shared" si="216"/>
        <v>0</v>
      </c>
      <c r="J318" s="7">
        <f>J319+J326+J333+J336+J339</f>
        <v>7852100</v>
      </c>
      <c r="K318" s="7">
        <f>K319+K326+K333+K336+K339</f>
        <v>7269300</v>
      </c>
      <c r="L318" s="18">
        <f t="shared" si="218"/>
        <v>0</v>
      </c>
      <c r="M318" s="18">
        <f>M319+M326+M333+M336+M339</f>
        <v>7269300</v>
      </c>
      <c r="N318" s="25">
        <f>N319+N326+N333+N336+N339</f>
        <v>7269300</v>
      </c>
      <c r="O318" s="31">
        <f t="shared" si="219"/>
        <v>0</v>
      </c>
      <c r="P318" s="27">
        <f>P319+P326+P333+P336+P339</f>
        <v>7269300</v>
      </c>
    </row>
    <row r="319" spans="1:16" ht="46.8" hidden="1" x14ac:dyDescent="0.25">
      <c r="A319" s="9" t="s">
        <v>52</v>
      </c>
      <c r="B319" s="3" t="s">
        <v>230</v>
      </c>
      <c r="C319" s="3" t="s">
        <v>25</v>
      </c>
      <c r="D319" s="3" t="s">
        <v>35</v>
      </c>
      <c r="E319" s="3" t="s">
        <v>232</v>
      </c>
      <c r="F319" s="3" t="s">
        <v>53</v>
      </c>
      <c r="G319" s="10" t="s">
        <v>0</v>
      </c>
      <c r="H319" s="11">
        <f>H320+H322+H324</f>
        <v>2102400</v>
      </c>
      <c r="I319" s="18">
        <f t="shared" si="216"/>
        <v>0</v>
      </c>
      <c r="J319" s="11">
        <f>J320+J322+J324</f>
        <v>2102400</v>
      </c>
      <c r="K319" s="11">
        <f t="shared" ref="K319:N319" si="240">K320+K322+K324</f>
        <v>1902400</v>
      </c>
      <c r="L319" s="18">
        <f t="shared" si="218"/>
        <v>0</v>
      </c>
      <c r="M319" s="18">
        <f t="shared" ref="M319" si="241">M320+M322+M324</f>
        <v>1902400</v>
      </c>
      <c r="N319" s="25">
        <f t="shared" si="240"/>
        <v>1902400</v>
      </c>
      <c r="O319" s="31">
        <f t="shared" si="219"/>
        <v>0</v>
      </c>
      <c r="P319" s="28">
        <f t="shared" ref="P319" si="242">P320+P322+P324</f>
        <v>1902400</v>
      </c>
    </row>
    <row r="320" spans="1:16" ht="93.6" hidden="1" x14ac:dyDescent="0.25">
      <c r="A320" s="9" t="s">
        <v>38</v>
      </c>
      <c r="B320" s="3" t="s">
        <v>230</v>
      </c>
      <c r="C320" s="3" t="s">
        <v>25</v>
      </c>
      <c r="D320" s="3" t="s">
        <v>35</v>
      </c>
      <c r="E320" s="3" t="s">
        <v>232</v>
      </c>
      <c r="F320" s="3" t="s">
        <v>53</v>
      </c>
      <c r="G320" s="3" t="s">
        <v>39</v>
      </c>
      <c r="H320" s="11">
        <f>H321</f>
        <v>1815800</v>
      </c>
      <c r="I320" s="18">
        <f t="shared" si="216"/>
        <v>0</v>
      </c>
      <c r="J320" s="11">
        <f>J321</f>
        <v>1815800</v>
      </c>
      <c r="K320" s="11">
        <f t="shared" ref="K320:P320" si="243">K321</f>
        <v>1815800</v>
      </c>
      <c r="L320" s="18">
        <f t="shared" si="218"/>
        <v>0</v>
      </c>
      <c r="M320" s="18">
        <f t="shared" si="243"/>
        <v>1815800</v>
      </c>
      <c r="N320" s="25">
        <f t="shared" si="243"/>
        <v>1815800</v>
      </c>
      <c r="O320" s="31">
        <f t="shared" si="219"/>
        <v>0</v>
      </c>
      <c r="P320" s="28">
        <f t="shared" si="243"/>
        <v>1815800</v>
      </c>
    </row>
    <row r="321" spans="1:16" ht="46.8" hidden="1" x14ac:dyDescent="0.25">
      <c r="A321" s="9" t="s">
        <v>40</v>
      </c>
      <c r="B321" s="3" t="s">
        <v>230</v>
      </c>
      <c r="C321" s="3" t="s">
        <v>25</v>
      </c>
      <c r="D321" s="3" t="s">
        <v>35</v>
      </c>
      <c r="E321" s="3" t="s">
        <v>232</v>
      </c>
      <c r="F321" s="3" t="s">
        <v>53</v>
      </c>
      <c r="G321" s="3" t="s">
        <v>41</v>
      </c>
      <c r="H321" s="11">
        <v>1815800</v>
      </c>
      <c r="I321" s="18">
        <f t="shared" si="216"/>
        <v>0</v>
      </c>
      <c r="J321" s="11">
        <v>1815800</v>
      </c>
      <c r="K321" s="11">
        <v>1815800</v>
      </c>
      <c r="L321" s="18">
        <f t="shared" si="218"/>
        <v>0</v>
      </c>
      <c r="M321" s="18">
        <v>1815800</v>
      </c>
      <c r="N321" s="25">
        <v>1815800</v>
      </c>
      <c r="O321" s="31">
        <f t="shared" si="219"/>
        <v>0</v>
      </c>
      <c r="P321" s="28">
        <v>1815800</v>
      </c>
    </row>
    <row r="322" spans="1:16" ht="46.8" hidden="1" x14ac:dyDescent="0.25">
      <c r="A322" s="9" t="s">
        <v>30</v>
      </c>
      <c r="B322" s="3" t="s">
        <v>230</v>
      </c>
      <c r="C322" s="3" t="s">
        <v>25</v>
      </c>
      <c r="D322" s="3" t="s">
        <v>35</v>
      </c>
      <c r="E322" s="3" t="s">
        <v>232</v>
      </c>
      <c r="F322" s="3" t="s">
        <v>53</v>
      </c>
      <c r="G322" s="3" t="s">
        <v>31</v>
      </c>
      <c r="H322" s="11">
        <f>H323</f>
        <v>283100</v>
      </c>
      <c r="I322" s="18">
        <f t="shared" si="216"/>
        <v>0</v>
      </c>
      <c r="J322" s="11">
        <f>J323</f>
        <v>283100</v>
      </c>
      <c r="K322" s="11">
        <f t="shared" ref="K322:P322" si="244">K323</f>
        <v>83100</v>
      </c>
      <c r="L322" s="18">
        <f t="shared" si="218"/>
        <v>0</v>
      </c>
      <c r="M322" s="18">
        <f t="shared" si="244"/>
        <v>83100</v>
      </c>
      <c r="N322" s="25">
        <f t="shared" si="244"/>
        <v>83100</v>
      </c>
      <c r="O322" s="31">
        <f t="shared" si="219"/>
        <v>0</v>
      </c>
      <c r="P322" s="28">
        <f t="shared" si="244"/>
        <v>83100</v>
      </c>
    </row>
    <row r="323" spans="1:16" ht="46.8" hidden="1" x14ac:dyDescent="0.25">
      <c r="A323" s="9" t="s">
        <v>32</v>
      </c>
      <c r="B323" s="3" t="s">
        <v>230</v>
      </c>
      <c r="C323" s="3" t="s">
        <v>25</v>
      </c>
      <c r="D323" s="3" t="s">
        <v>35</v>
      </c>
      <c r="E323" s="3" t="s">
        <v>232</v>
      </c>
      <c r="F323" s="3" t="s">
        <v>53</v>
      </c>
      <c r="G323" s="3" t="s">
        <v>33</v>
      </c>
      <c r="H323" s="11">
        <v>283100</v>
      </c>
      <c r="I323" s="18">
        <f t="shared" si="216"/>
        <v>0</v>
      </c>
      <c r="J323" s="11">
        <v>283100</v>
      </c>
      <c r="K323" s="11">
        <v>83100</v>
      </c>
      <c r="L323" s="18">
        <f t="shared" si="218"/>
        <v>0</v>
      </c>
      <c r="M323" s="18">
        <v>83100</v>
      </c>
      <c r="N323" s="25">
        <v>83100</v>
      </c>
      <c r="O323" s="31">
        <f t="shared" si="219"/>
        <v>0</v>
      </c>
      <c r="P323" s="28">
        <v>83100</v>
      </c>
    </row>
    <row r="324" spans="1:16" ht="15.6" hidden="1" x14ac:dyDescent="0.25">
      <c r="A324" s="9" t="s">
        <v>58</v>
      </c>
      <c r="B324" s="3" t="s">
        <v>230</v>
      </c>
      <c r="C324" s="3" t="s">
        <v>25</v>
      </c>
      <c r="D324" s="3" t="s">
        <v>35</v>
      </c>
      <c r="E324" s="3" t="s">
        <v>232</v>
      </c>
      <c r="F324" s="3" t="s">
        <v>53</v>
      </c>
      <c r="G324" s="3" t="s">
        <v>59</v>
      </c>
      <c r="H324" s="11">
        <f>H325</f>
        <v>3500</v>
      </c>
      <c r="I324" s="18">
        <f t="shared" si="216"/>
        <v>0</v>
      </c>
      <c r="J324" s="11">
        <f>J325</f>
        <v>3500</v>
      </c>
      <c r="K324" s="11">
        <f t="shared" ref="K324:P324" si="245">K325</f>
        <v>3500</v>
      </c>
      <c r="L324" s="18">
        <f t="shared" si="218"/>
        <v>0</v>
      </c>
      <c r="M324" s="18">
        <f t="shared" si="245"/>
        <v>3500</v>
      </c>
      <c r="N324" s="25">
        <f t="shared" si="245"/>
        <v>3500</v>
      </c>
      <c r="O324" s="31">
        <f t="shared" si="219"/>
        <v>0</v>
      </c>
      <c r="P324" s="28">
        <f t="shared" si="245"/>
        <v>3500</v>
      </c>
    </row>
    <row r="325" spans="1:16" ht="15.6" hidden="1" x14ac:dyDescent="0.25">
      <c r="A325" s="9" t="s">
        <v>60</v>
      </c>
      <c r="B325" s="3" t="s">
        <v>230</v>
      </c>
      <c r="C325" s="3" t="s">
        <v>25</v>
      </c>
      <c r="D325" s="3" t="s">
        <v>35</v>
      </c>
      <c r="E325" s="3" t="s">
        <v>232</v>
      </c>
      <c r="F325" s="3" t="s">
        <v>53</v>
      </c>
      <c r="G325" s="3" t="s">
        <v>61</v>
      </c>
      <c r="H325" s="11">
        <v>3500</v>
      </c>
      <c r="I325" s="18">
        <f t="shared" si="216"/>
        <v>0</v>
      </c>
      <c r="J325" s="11">
        <v>3500</v>
      </c>
      <c r="K325" s="11">
        <v>3500</v>
      </c>
      <c r="L325" s="18">
        <f t="shared" si="218"/>
        <v>0</v>
      </c>
      <c r="M325" s="18">
        <v>3500</v>
      </c>
      <c r="N325" s="25">
        <v>3500</v>
      </c>
      <c r="O325" s="31">
        <f t="shared" si="219"/>
        <v>0</v>
      </c>
      <c r="P325" s="28">
        <v>3500</v>
      </c>
    </row>
    <row r="326" spans="1:16" ht="15.6" hidden="1" x14ac:dyDescent="0.25">
      <c r="A326" s="9" t="s">
        <v>234</v>
      </c>
      <c r="B326" s="3" t="s">
        <v>230</v>
      </c>
      <c r="C326" s="3" t="s">
        <v>25</v>
      </c>
      <c r="D326" s="3" t="s">
        <v>35</v>
      </c>
      <c r="E326" s="3" t="s">
        <v>232</v>
      </c>
      <c r="F326" s="3" t="s">
        <v>235</v>
      </c>
      <c r="G326" s="10" t="s">
        <v>0</v>
      </c>
      <c r="H326" s="11">
        <f>H327+H329+H331</f>
        <v>4987400</v>
      </c>
      <c r="I326" s="18">
        <f t="shared" si="216"/>
        <v>0</v>
      </c>
      <c r="J326" s="11">
        <f>J327+J329+J331</f>
        <v>4987400</v>
      </c>
      <c r="K326" s="11">
        <f t="shared" ref="K326:N326" si="246">K327+K329+K331</f>
        <v>4715900</v>
      </c>
      <c r="L326" s="18">
        <f t="shared" si="218"/>
        <v>0</v>
      </c>
      <c r="M326" s="18">
        <f t="shared" ref="M326" si="247">M327+M329+M331</f>
        <v>4715900</v>
      </c>
      <c r="N326" s="25">
        <f t="shared" si="246"/>
        <v>4715900</v>
      </c>
      <c r="O326" s="31">
        <f t="shared" si="219"/>
        <v>0</v>
      </c>
      <c r="P326" s="28">
        <f t="shared" ref="P326" si="248">P327+P329+P331</f>
        <v>4715900</v>
      </c>
    </row>
    <row r="327" spans="1:16" ht="93.6" hidden="1" x14ac:dyDescent="0.25">
      <c r="A327" s="9" t="s">
        <v>38</v>
      </c>
      <c r="B327" s="3" t="s">
        <v>230</v>
      </c>
      <c r="C327" s="3" t="s">
        <v>25</v>
      </c>
      <c r="D327" s="3" t="s">
        <v>35</v>
      </c>
      <c r="E327" s="3" t="s">
        <v>232</v>
      </c>
      <c r="F327" s="3" t="s">
        <v>235</v>
      </c>
      <c r="G327" s="3" t="s">
        <v>39</v>
      </c>
      <c r="H327" s="11">
        <f>H328</f>
        <v>4113900</v>
      </c>
      <c r="I327" s="18">
        <f t="shared" si="216"/>
        <v>0</v>
      </c>
      <c r="J327" s="11">
        <f>J328</f>
        <v>4113900</v>
      </c>
      <c r="K327" s="11">
        <f t="shared" ref="K327:P327" si="249">K328</f>
        <v>4113900</v>
      </c>
      <c r="L327" s="18">
        <f t="shared" si="218"/>
        <v>0</v>
      </c>
      <c r="M327" s="18">
        <f t="shared" si="249"/>
        <v>4113900</v>
      </c>
      <c r="N327" s="25">
        <f t="shared" si="249"/>
        <v>4113900</v>
      </c>
      <c r="O327" s="31">
        <f t="shared" si="219"/>
        <v>0</v>
      </c>
      <c r="P327" s="28">
        <f t="shared" si="249"/>
        <v>4113900</v>
      </c>
    </row>
    <row r="328" spans="1:16" ht="31.2" hidden="1" x14ac:dyDescent="0.25">
      <c r="A328" s="9" t="s">
        <v>56</v>
      </c>
      <c r="B328" s="3" t="s">
        <v>230</v>
      </c>
      <c r="C328" s="3" t="s">
        <v>25</v>
      </c>
      <c r="D328" s="3" t="s">
        <v>35</v>
      </c>
      <c r="E328" s="3" t="s">
        <v>232</v>
      </c>
      <c r="F328" s="3" t="s">
        <v>235</v>
      </c>
      <c r="G328" s="3" t="s">
        <v>57</v>
      </c>
      <c r="H328" s="11">
        <v>4113900</v>
      </c>
      <c r="I328" s="18">
        <f t="shared" si="216"/>
        <v>0</v>
      </c>
      <c r="J328" s="11">
        <v>4113900</v>
      </c>
      <c r="K328" s="11">
        <v>4113900</v>
      </c>
      <c r="L328" s="18">
        <f t="shared" si="218"/>
        <v>0</v>
      </c>
      <c r="M328" s="18">
        <v>4113900</v>
      </c>
      <c r="N328" s="25">
        <v>4113900</v>
      </c>
      <c r="O328" s="31">
        <f t="shared" si="219"/>
        <v>0</v>
      </c>
      <c r="P328" s="28">
        <v>4113900</v>
      </c>
    </row>
    <row r="329" spans="1:16" ht="46.8" hidden="1" x14ac:dyDescent="0.25">
      <c r="A329" s="9" t="s">
        <v>30</v>
      </c>
      <c r="B329" s="3" t="s">
        <v>230</v>
      </c>
      <c r="C329" s="3" t="s">
        <v>25</v>
      </c>
      <c r="D329" s="3" t="s">
        <v>35</v>
      </c>
      <c r="E329" s="3" t="s">
        <v>232</v>
      </c>
      <c r="F329" s="3" t="s">
        <v>235</v>
      </c>
      <c r="G329" s="3" t="s">
        <v>31</v>
      </c>
      <c r="H329" s="11">
        <f>H330</f>
        <v>859500</v>
      </c>
      <c r="I329" s="18">
        <f t="shared" si="216"/>
        <v>0</v>
      </c>
      <c r="J329" s="11">
        <f>J330</f>
        <v>859500</v>
      </c>
      <c r="K329" s="11">
        <f t="shared" ref="K329:P329" si="250">K330</f>
        <v>588000</v>
      </c>
      <c r="L329" s="18">
        <f t="shared" si="218"/>
        <v>0</v>
      </c>
      <c r="M329" s="18">
        <f t="shared" si="250"/>
        <v>588000</v>
      </c>
      <c r="N329" s="25">
        <f t="shared" si="250"/>
        <v>588000</v>
      </c>
      <c r="O329" s="31">
        <f t="shared" si="219"/>
        <v>0</v>
      </c>
      <c r="P329" s="28">
        <f t="shared" si="250"/>
        <v>588000</v>
      </c>
    </row>
    <row r="330" spans="1:16" ht="46.8" hidden="1" x14ac:dyDescent="0.25">
      <c r="A330" s="9" t="s">
        <v>32</v>
      </c>
      <c r="B330" s="3" t="s">
        <v>230</v>
      </c>
      <c r="C330" s="3" t="s">
        <v>25</v>
      </c>
      <c r="D330" s="3" t="s">
        <v>35</v>
      </c>
      <c r="E330" s="3" t="s">
        <v>232</v>
      </c>
      <c r="F330" s="3" t="s">
        <v>235</v>
      </c>
      <c r="G330" s="3" t="s">
        <v>33</v>
      </c>
      <c r="H330" s="11">
        <v>859500</v>
      </c>
      <c r="I330" s="18">
        <f t="shared" si="216"/>
        <v>0</v>
      </c>
      <c r="J330" s="11">
        <v>859500</v>
      </c>
      <c r="K330" s="11">
        <v>588000</v>
      </c>
      <c r="L330" s="18">
        <f t="shared" si="218"/>
        <v>0</v>
      </c>
      <c r="M330" s="18">
        <v>588000</v>
      </c>
      <c r="N330" s="25">
        <v>588000</v>
      </c>
      <c r="O330" s="31">
        <f t="shared" si="219"/>
        <v>0</v>
      </c>
      <c r="P330" s="28">
        <v>588000</v>
      </c>
    </row>
    <row r="331" spans="1:16" ht="15.6" hidden="1" x14ac:dyDescent="0.25">
      <c r="A331" s="9" t="s">
        <v>58</v>
      </c>
      <c r="B331" s="3" t="s">
        <v>230</v>
      </c>
      <c r="C331" s="3" t="s">
        <v>25</v>
      </c>
      <c r="D331" s="3" t="s">
        <v>35</v>
      </c>
      <c r="E331" s="3" t="s">
        <v>232</v>
      </c>
      <c r="F331" s="3" t="s">
        <v>235</v>
      </c>
      <c r="G331" s="3" t="s">
        <v>59</v>
      </c>
      <c r="H331" s="11">
        <f>H332</f>
        <v>14000</v>
      </c>
      <c r="I331" s="18">
        <f t="shared" si="216"/>
        <v>0</v>
      </c>
      <c r="J331" s="11">
        <f>J332</f>
        <v>14000</v>
      </c>
      <c r="K331" s="11">
        <f t="shared" ref="K331:P331" si="251">K332</f>
        <v>14000</v>
      </c>
      <c r="L331" s="18">
        <f t="shared" si="218"/>
        <v>0</v>
      </c>
      <c r="M331" s="18">
        <f t="shared" si="251"/>
        <v>14000</v>
      </c>
      <c r="N331" s="25">
        <f t="shared" si="251"/>
        <v>14000</v>
      </c>
      <c r="O331" s="31">
        <f t="shared" si="219"/>
        <v>0</v>
      </c>
      <c r="P331" s="28">
        <f t="shared" si="251"/>
        <v>14000</v>
      </c>
    </row>
    <row r="332" spans="1:16" ht="15.6" hidden="1" x14ac:dyDescent="0.25">
      <c r="A332" s="9" t="s">
        <v>60</v>
      </c>
      <c r="B332" s="3" t="s">
        <v>230</v>
      </c>
      <c r="C332" s="3" t="s">
        <v>25</v>
      </c>
      <c r="D332" s="3" t="s">
        <v>35</v>
      </c>
      <c r="E332" s="3" t="s">
        <v>232</v>
      </c>
      <c r="F332" s="3" t="s">
        <v>235</v>
      </c>
      <c r="G332" s="3" t="s">
        <v>61</v>
      </c>
      <c r="H332" s="11">
        <v>14000</v>
      </c>
      <c r="I332" s="18">
        <f t="shared" si="216"/>
        <v>0</v>
      </c>
      <c r="J332" s="11">
        <v>14000</v>
      </c>
      <c r="K332" s="11">
        <v>14000</v>
      </c>
      <c r="L332" s="18">
        <f t="shared" si="218"/>
        <v>0</v>
      </c>
      <c r="M332" s="18">
        <v>14000</v>
      </c>
      <c r="N332" s="25">
        <v>14000</v>
      </c>
      <c r="O332" s="31">
        <f t="shared" si="219"/>
        <v>0</v>
      </c>
      <c r="P332" s="28">
        <v>14000</v>
      </c>
    </row>
    <row r="333" spans="1:16" ht="46.8" hidden="1" x14ac:dyDescent="0.25">
      <c r="A333" s="9" t="s">
        <v>236</v>
      </c>
      <c r="B333" s="3" t="s">
        <v>230</v>
      </c>
      <c r="C333" s="3" t="s">
        <v>25</v>
      </c>
      <c r="D333" s="3" t="s">
        <v>35</v>
      </c>
      <c r="E333" s="3" t="s">
        <v>232</v>
      </c>
      <c r="F333" s="3" t="s">
        <v>237</v>
      </c>
      <c r="G333" s="10" t="s">
        <v>0</v>
      </c>
      <c r="H333" s="11">
        <f>H334</f>
        <v>52600</v>
      </c>
      <c r="I333" s="18">
        <f t="shared" si="216"/>
        <v>0</v>
      </c>
      <c r="J333" s="11">
        <f>J334</f>
        <v>52600</v>
      </c>
      <c r="K333" s="11">
        <v>0</v>
      </c>
      <c r="L333" s="18">
        <f t="shared" si="218"/>
        <v>0</v>
      </c>
      <c r="M333" s="18">
        <v>0</v>
      </c>
      <c r="N333" s="25">
        <v>0</v>
      </c>
      <c r="O333" s="31">
        <f t="shared" si="219"/>
        <v>0</v>
      </c>
      <c r="P333" s="28">
        <v>0</v>
      </c>
    </row>
    <row r="334" spans="1:16" ht="46.8" hidden="1" x14ac:dyDescent="0.25">
      <c r="A334" s="9" t="s">
        <v>30</v>
      </c>
      <c r="B334" s="3" t="s">
        <v>230</v>
      </c>
      <c r="C334" s="3" t="s">
        <v>25</v>
      </c>
      <c r="D334" s="3" t="s">
        <v>35</v>
      </c>
      <c r="E334" s="3" t="s">
        <v>232</v>
      </c>
      <c r="F334" s="3" t="s">
        <v>237</v>
      </c>
      <c r="G334" s="3" t="s">
        <v>31</v>
      </c>
      <c r="H334" s="11">
        <f>H335</f>
        <v>52600</v>
      </c>
      <c r="I334" s="18">
        <f t="shared" si="216"/>
        <v>0</v>
      </c>
      <c r="J334" s="11">
        <f>J335</f>
        <v>52600</v>
      </c>
      <c r="K334" s="11">
        <v>0</v>
      </c>
      <c r="L334" s="18">
        <f t="shared" si="218"/>
        <v>0</v>
      </c>
      <c r="M334" s="18">
        <v>0</v>
      </c>
      <c r="N334" s="25">
        <v>0</v>
      </c>
      <c r="O334" s="31">
        <f t="shared" si="219"/>
        <v>0</v>
      </c>
      <c r="P334" s="28">
        <v>0</v>
      </c>
    </row>
    <row r="335" spans="1:16" ht="46.8" hidden="1" x14ac:dyDescent="0.25">
      <c r="A335" s="9" t="s">
        <v>32</v>
      </c>
      <c r="B335" s="3" t="s">
        <v>230</v>
      </c>
      <c r="C335" s="3" t="s">
        <v>25</v>
      </c>
      <c r="D335" s="3" t="s">
        <v>35</v>
      </c>
      <c r="E335" s="3" t="s">
        <v>232</v>
      </c>
      <c r="F335" s="3" t="s">
        <v>237</v>
      </c>
      <c r="G335" s="3" t="s">
        <v>33</v>
      </c>
      <c r="H335" s="11">
        <v>52600</v>
      </c>
      <c r="I335" s="18">
        <f t="shared" si="216"/>
        <v>0</v>
      </c>
      <c r="J335" s="11">
        <v>52600</v>
      </c>
      <c r="K335" s="11">
        <v>0</v>
      </c>
      <c r="L335" s="18">
        <f t="shared" si="218"/>
        <v>0</v>
      </c>
      <c r="M335" s="18">
        <v>0</v>
      </c>
      <c r="N335" s="25">
        <v>0</v>
      </c>
      <c r="O335" s="31">
        <f t="shared" si="219"/>
        <v>0</v>
      </c>
      <c r="P335" s="28">
        <v>0</v>
      </c>
    </row>
    <row r="336" spans="1:16" ht="62.4" hidden="1" x14ac:dyDescent="0.25">
      <c r="A336" s="9" t="s">
        <v>238</v>
      </c>
      <c r="B336" s="3" t="s">
        <v>230</v>
      </c>
      <c r="C336" s="3" t="s">
        <v>25</v>
      </c>
      <c r="D336" s="3" t="s">
        <v>35</v>
      </c>
      <c r="E336" s="3" t="s">
        <v>232</v>
      </c>
      <c r="F336" s="3" t="s">
        <v>239</v>
      </c>
      <c r="G336" s="10" t="s">
        <v>0</v>
      </c>
      <c r="H336" s="11">
        <f>H337</f>
        <v>651000</v>
      </c>
      <c r="I336" s="18">
        <f t="shared" si="216"/>
        <v>0</v>
      </c>
      <c r="J336" s="11">
        <f>J337</f>
        <v>651000</v>
      </c>
      <c r="K336" s="11">
        <f t="shared" ref="K336:P336" si="252">K337</f>
        <v>651000</v>
      </c>
      <c r="L336" s="18">
        <f t="shared" si="218"/>
        <v>0</v>
      </c>
      <c r="M336" s="18">
        <f t="shared" si="252"/>
        <v>651000</v>
      </c>
      <c r="N336" s="25">
        <f t="shared" si="252"/>
        <v>651000</v>
      </c>
      <c r="O336" s="31">
        <f t="shared" si="219"/>
        <v>0</v>
      </c>
      <c r="P336" s="28">
        <f t="shared" si="252"/>
        <v>651000</v>
      </c>
    </row>
    <row r="337" spans="1:16" ht="46.8" hidden="1" x14ac:dyDescent="0.25">
      <c r="A337" s="9" t="s">
        <v>30</v>
      </c>
      <c r="B337" s="3" t="s">
        <v>230</v>
      </c>
      <c r="C337" s="3" t="s">
        <v>25</v>
      </c>
      <c r="D337" s="3" t="s">
        <v>35</v>
      </c>
      <c r="E337" s="3" t="s">
        <v>232</v>
      </c>
      <c r="F337" s="3" t="s">
        <v>239</v>
      </c>
      <c r="G337" s="3" t="s">
        <v>31</v>
      </c>
      <c r="H337" s="11">
        <f>H338</f>
        <v>651000</v>
      </c>
      <c r="I337" s="18">
        <f t="shared" si="216"/>
        <v>0</v>
      </c>
      <c r="J337" s="11">
        <f>J338</f>
        <v>651000</v>
      </c>
      <c r="K337" s="11">
        <f t="shared" ref="K337:P337" si="253">K338</f>
        <v>651000</v>
      </c>
      <c r="L337" s="18">
        <f t="shared" si="218"/>
        <v>0</v>
      </c>
      <c r="M337" s="18">
        <f t="shared" si="253"/>
        <v>651000</v>
      </c>
      <c r="N337" s="25">
        <f t="shared" si="253"/>
        <v>651000</v>
      </c>
      <c r="O337" s="31">
        <f t="shared" si="219"/>
        <v>0</v>
      </c>
      <c r="P337" s="28">
        <f t="shared" si="253"/>
        <v>651000</v>
      </c>
    </row>
    <row r="338" spans="1:16" ht="46.8" hidden="1" x14ac:dyDescent="0.25">
      <c r="A338" s="9" t="s">
        <v>32</v>
      </c>
      <c r="B338" s="3" t="s">
        <v>230</v>
      </c>
      <c r="C338" s="3" t="s">
        <v>25</v>
      </c>
      <c r="D338" s="3" t="s">
        <v>35</v>
      </c>
      <c r="E338" s="3" t="s">
        <v>232</v>
      </c>
      <c r="F338" s="3" t="s">
        <v>239</v>
      </c>
      <c r="G338" s="3" t="s">
        <v>33</v>
      </c>
      <c r="H338" s="11">
        <v>651000</v>
      </c>
      <c r="I338" s="18">
        <f t="shared" si="216"/>
        <v>0</v>
      </c>
      <c r="J338" s="11">
        <v>651000</v>
      </c>
      <c r="K338" s="11">
        <v>651000</v>
      </c>
      <c r="L338" s="18">
        <f t="shared" si="218"/>
        <v>0</v>
      </c>
      <c r="M338" s="18">
        <v>651000</v>
      </c>
      <c r="N338" s="25">
        <v>651000</v>
      </c>
      <c r="O338" s="31">
        <f t="shared" si="219"/>
        <v>0</v>
      </c>
      <c r="P338" s="28">
        <v>651000</v>
      </c>
    </row>
    <row r="339" spans="1:16" ht="31.2" hidden="1" x14ac:dyDescent="0.25">
      <c r="A339" s="9" t="s">
        <v>95</v>
      </c>
      <c r="B339" s="3" t="s">
        <v>230</v>
      </c>
      <c r="C339" s="3" t="s">
        <v>25</v>
      </c>
      <c r="D339" s="3" t="s">
        <v>35</v>
      </c>
      <c r="E339" s="3" t="s">
        <v>232</v>
      </c>
      <c r="F339" s="3" t="s">
        <v>96</v>
      </c>
      <c r="G339" s="10" t="s">
        <v>0</v>
      </c>
      <c r="H339" s="11">
        <f>H340</f>
        <v>58700</v>
      </c>
      <c r="I339" s="18">
        <f t="shared" si="216"/>
        <v>0</v>
      </c>
      <c r="J339" s="11">
        <f>J340</f>
        <v>58700</v>
      </c>
      <c r="K339" s="11">
        <v>0</v>
      </c>
      <c r="L339" s="18">
        <f t="shared" si="218"/>
        <v>0</v>
      </c>
      <c r="M339" s="18">
        <v>0</v>
      </c>
      <c r="N339" s="25">
        <v>0</v>
      </c>
      <c r="O339" s="31">
        <f t="shared" si="219"/>
        <v>0</v>
      </c>
      <c r="P339" s="28">
        <v>0</v>
      </c>
    </row>
    <row r="340" spans="1:16" ht="46.8" hidden="1" x14ac:dyDescent="0.25">
      <c r="A340" s="9" t="s">
        <v>30</v>
      </c>
      <c r="B340" s="3" t="s">
        <v>230</v>
      </c>
      <c r="C340" s="3" t="s">
        <v>25</v>
      </c>
      <c r="D340" s="3" t="s">
        <v>35</v>
      </c>
      <c r="E340" s="3" t="s">
        <v>232</v>
      </c>
      <c r="F340" s="3" t="s">
        <v>96</v>
      </c>
      <c r="G340" s="3" t="s">
        <v>31</v>
      </c>
      <c r="H340" s="11">
        <f>H341</f>
        <v>58700</v>
      </c>
      <c r="I340" s="18">
        <f t="shared" si="216"/>
        <v>0</v>
      </c>
      <c r="J340" s="11">
        <f>J341</f>
        <v>58700</v>
      </c>
      <c r="K340" s="11">
        <v>0</v>
      </c>
      <c r="L340" s="18">
        <f t="shared" si="218"/>
        <v>0</v>
      </c>
      <c r="M340" s="18">
        <v>0</v>
      </c>
      <c r="N340" s="25">
        <v>0</v>
      </c>
      <c r="O340" s="31">
        <f t="shared" si="219"/>
        <v>0</v>
      </c>
      <c r="P340" s="28">
        <v>0</v>
      </c>
    </row>
    <row r="341" spans="1:16" ht="46.8" hidden="1" x14ac:dyDescent="0.25">
      <c r="A341" s="9" t="s">
        <v>32</v>
      </c>
      <c r="B341" s="3" t="s">
        <v>230</v>
      </c>
      <c r="C341" s="3" t="s">
        <v>25</v>
      </c>
      <c r="D341" s="3" t="s">
        <v>35</v>
      </c>
      <c r="E341" s="3" t="s">
        <v>232</v>
      </c>
      <c r="F341" s="3" t="s">
        <v>96</v>
      </c>
      <c r="G341" s="3" t="s">
        <v>33</v>
      </c>
      <c r="H341" s="11">
        <v>58700</v>
      </c>
      <c r="I341" s="18">
        <f t="shared" si="216"/>
        <v>0</v>
      </c>
      <c r="J341" s="11">
        <v>58700</v>
      </c>
      <c r="K341" s="11">
        <v>0</v>
      </c>
      <c r="L341" s="18">
        <f t="shared" si="218"/>
        <v>0</v>
      </c>
      <c r="M341" s="18">
        <v>0</v>
      </c>
      <c r="N341" s="25">
        <v>0</v>
      </c>
      <c r="O341" s="31">
        <f t="shared" si="219"/>
        <v>0</v>
      </c>
      <c r="P341" s="28">
        <v>0</v>
      </c>
    </row>
    <row r="342" spans="1:16" ht="46.8" hidden="1" x14ac:dyDescent="0.25">
      <c r="A342" s="4" t="s">
        <v>231</v>
      </c>
      <c r="B342" s="5" t="s">
        <v>230</v>
      </c>
      <c r="C342" s="5" t="s">
        <v>25</v>
      </c>
      <c r="D342" s="5">
        <v>14</v>
      </c>
      <c r="E342" s="5" t="s">
        <v>232</v>
      </c>
      <c r="F342" s="8" t="s">
        <v>0</v>
      </c>
      <c r="G342" s="8" t="s">
        <v>0</v>
      </c>
      <c r="H342" s="7">
        <v>71000</v>
      </c>
      <c r="I342" s="18">
        <f t="shared" si="216"/>
        <v>0</v>
      </c>
      <c r="J342" s="7">
        <v>71000</v>
      </c>
      <c r="K342" s="7">
        <v>0</v>
      </c>
      <c r="L342" s="18">
        <f t="shared" si="218"/>
        <v>0</v>
      </c>
      <c r="M342" s="18">
        <v>0</v>
      </c>
      <c r="N342" s="25">
        <v>0</v>
      </c>
      <c r="O342" s="31">
        <f t="shared" si="219"/>
        <v>0</v>
      </c>
      <c r="P342" s="27">
        <v>0</v>
      </c>
    </row>
    <row r="343" spans="1:16" ht="46.8" hidden="1" x14ac:dyDescent="0.25">
      <c r="A343" s="9" t="s">
        <v>93</v>
      </c>
      <c r="B343" s="3" t="s">
        <v>230</v>
      </c>
      <c r="C343" s="3" t="s">
        <v>25</v>
      </c>
      <c r="D343" s="3">
        <v>14</v>
      </c>
      <c r="E343" s="3" t="s">
        <v>232</v>
      </c>
      <c r="F343" s="3" t="s">
        <v>94</v>
      </c>
      <c r="G343" s="10" t="s">
        <v>0</v>
      </c>
      <c r="H343" s="11">
        <v>71000</v>
      </c>
      <c r="I343" s="18">
        <f t="shared" si="216"/>
        <v>0</v>
      </c>
      <c r="J343" s="11">
        <v>71000</v>
      </c>
      <c r="K343" s="11">
        <v>0</v>
      </c>
      <c r="L343" s="18">
        <f t="shared" si="218"/>
        <v>0</v>
      </c>
      <c r="M343" s="18">
        <v>0</v>
      </c>
      <c r="N343" s="25">
        <v>0</v>
      </c>
      <c r="O343" s="31">
        <f t="shared" si="219"/>
        <v>0</v>
      </c>
      <c r="P343" s="28">
        <v>0</v>
      </c>
    </row>
    <row r="344" spans="1:16" ht="46.8" hidden="1" x14ac:dyDescent="0.25">
      <c r="A344" s="9" t="s">
        <v>30</v>
      </c>
      <c r="B344" s="3" t="s">
        <v>230</v>
      </c>
      <c r="C344" s="3" t="s">
        <v>25</v>
      </c>
      <c r="D344" s="3">
        <v>14</v>
      </c>
      <c r="E344" s="3" t="s">
        <v>232</v>
      </c>
      <c r="F344" s="3" t="s">
        <v>94</v>
      </c>
      <c r="G344" s="3" t="s">
        <v>31</v>
      </c>
      <c r="H344" s="11">
        <v>71000</v>
      </c>
      <c r="I344" s="18">
        <f t="shared" si="216"/>
        <v>0</v>
      </c>
      <c r="J344" s="11">
        <v>71000</v>
      </c>
      <c r="K344" s="11">
        <v>0</v>
      </c>
      <c r="L344" s="18">
        <f t="shared" si="218"/>
        <v>0</v>
      </c>
      <c r="M344" s="18">
        <v>0</v>
      </c>
      <c r="N344" s="25">
        <v>0</v>
      </c>
      <c r="O344" s="31">
        <f t="shared" si="219"/>
        <v>0</v>
      </c>
      <c r="P344" s="28">
        <v>0</v>
      </c>
    </row>
    <row r="345" spans="1:16" ht="46.8" hidden="1" x14ac:dyDescent="0.25">
      <c r="A345" s="9" t="s">
        <v>32</v>
      </c>
      <c r="B345" s="3" t="s">
        <v>230</v>
      </c>
      <c r="C345" s="3" t="s">
        <v>25</v>
      </c>
      <c r="D345" s="3">
        <v>14</v>
      </c>
      <c r="E345" s="3" t="s">
        <v>232</v>
      </c>
      <c r="F345" s="3" t="s">
        <v>94</v>
      </c>
      <c r="G345" s="3" t="s">
        <v>33</v>
      </c>
      <c r="H345" s="11">
        <v>71000</v>
      </c>
      <c r="I345" s="18">
        <f t="shared" si="216"/>
        <v>0</v>
      </c>
      <c r="J345" s="11">
        <v>71000</v>
      </c>
      <c r="K345" s="11">
        <v>0</v>
      </c>
      <c r="L345" s="18">
        <f t="shared" si="218"/>
        <v>0</v>
      </c>
      <c r="M345" s="18">
        <v>0</v>
      </c>
      <c r="N345" s="25">
        <v>0</v>
      </c>
      <c r="O345" s="31">
        <f t="shared" si="219"/>
        <v>0</v>
      </c>
      <c r="P345" s="28">
        <v>0</v>
      </c>
    </row>
    <row r="346" spans="1:16" ht="62.4" x14ac:dyDescent="0.25">
      <c r="A346" s="4" t="s">
        <v>125</v>
      </c>
      <c r="B346" s="5" t="s">
        <v>230</v>
      </c>
      <c r="C346" s="5" t="s">
        <v>25</v>
      </c>
      <c r="D346" s="5" t="s">
        <v>126</v>
      </c>
      <c r="E346" s="6" t="s">
        <v>0</v>
      </c>
      <c r="F346" s="6" t="s">
        <v>0</v>
      </c>
      <c r="G346" s="6" t="s">
        <v>0</v>
      </c>
      <c r="H346" s="7">
        <f>H347</f>
        <v>31006800</v>
      </c>
      <c r="I346" s="18">
        <f t="shared" si="216"/>
        <v>2397417</v>
      </c>
      <c r="J346" s="7">
        <f>J347</f>
        <v>33404217</v>
      </c>
      <c r="K346" s="7">
        <f t="shared" ref="K346:P346" si="254">K347</f>
        <v>36174600</v>
      </c>
      <c r="L346" s="18">
        <f t="shared" si="218"/>
        <v>0</v>
      </c>
      <c r="M346" s="18">
        <f t="shared" si="254"/>
        <v>36174600</v>
      </c>
      <c r="N346" s="25">
        <f t="shared" si="254"/>
        <v>38758500</v>
      </c>
      <c r="O346" s="31">
        <f t="shared" si="219"/>
        <v>0</v>
      </c>
      <c r="P346" s="27">
        <f t="shared" si="254"/>
        <v>38758500</v>
      </c>
    </row>
    <row r="347" spans="1:16" ht="46.8" x14ac:dyDescent="0.25">
      <c r="A347" s="4" t="s">
        <v>231</v>
      </c>
      <c r="B347" s="5" t="s">
        <v>230</v>
      </c>
      <c r="C347" s="5" t="s">
        <v>25</v>
      </c>
      <c r="D347" s="5" t="s">
        <v>126</v>
      </c>
      <c r="E347" s="5" t="s">
        <v>232</v>
      </c>
      <c r="F347" s="8" t="s">
        <v>0</v>
      </c>
      <c r="G347" s="8" t="s">
        <v>0</v>
      </c>
      <c r="H347" s="7">
        <f>H348+H351+H354</f>
        <v>31006800</v>
      </c>
      <c r="I347" s="7">
        <f t="shared" ref="I347:L347" si="255">I348+I351+I354</f>
        <v>2397417</v>
      </c>
      <c r="J347" s="7">
        <f t="shared" si="255"/>
        <v>33404217</v>
      </c>
      <c r="K347" s="7">
        <f t="shared" si="255"/>
        <v>36174600</v>
      </c>
      <c r="L347" s="18">
        <f t="shared" si="255"/>
        <v>0</v>
      </c>
      <c r="M347" s="18">
        <f t="shared" ref="M347" si="256">M348+M351+M354</f>
        <v>36174600</v>
      </c>
      <c r="N347" s="18">
        <f t="shared" ref="N347" si="257">N348+N351+N354</f>
        <v>38758500</v>
      </c>
      <c r="O347" s="18">
        <f t="shared" ref="O347:P347" si="258">O348+O351+O354</f>
        <v>0</v>
      </c>
      <c r="P347" s="7">
        <f t="shared" si="258"/>
        <v>38758500</v>
      </c>
    </row>
    <row r="348" spans="1:16" ht="124.8" x14ac:dyDescent="0.25">
      <c r="A348" s="9" t="s">
        <v>269</v>
      </c>
      <c r="B348" s="3" t="s">
        <v>230</v>
      </c>
      <c r="C348" s="3" t="s">
        <v>25</v>
      </c>
      <c r="D348" s="3" t="s">
        <v>126</v>
      </c>
      <c r="E348" s="3" t="s">
        <v>232</v>
      </c>
      <c r="F348" s="3" t="s">
        <v>270</v>
      </c>
      <c r="G348" s="10" t="s">
        <v>0</v>
      </c>
      <c r="H348" s="11">
        <f>H349</f>
        <v>31006800</v>
      </c>
      <c r="I348" s="21">
        <f t="shared" si="216"/>
        <v>-31006800</v>
      </c>
      <c r="J348" s="11">
        <f>J349</f>
        <v>0</v>
      </c>
      <c r="K348" s="11">
        <f t="shared" ref="K348:P348" si="259">K349</f>
        <v>36174600</v>
      </c>
      <c r="L348" s="21">
        <f t="shared" si="218"/>
        <v>-36174600</v>
      </c>
      <c r="M348" s="11">
        <f t="shared" si="259"/>
        <v>0</v>
      </c>
      <c r="N348" s="24">
        <f t="shared" si="259"/>
        <v>38758500</v>
      </c>
      <c r="O348" s="32">
        <f t="shared" si="219"/>
        <v>-38758500</v>
      </c>
      <c r="P348" s="28">
        <f t="shared" si="259"/>
        <v>0</v>
      </c>
    </row>
    <row r="349" spans="1:16" ht="46.8" x14ac:dyDescent="0.25">
      <c r="A349" s="9" t="s">
        <v>97</v>
      </c>
      <c r="B349" s="3" t="s">
        <v>230</v>
      </c>
      <c r="C349" s="3" t="s">
        <v>25</v>
      </c>
      <c r="D349" s="3" t="s">
        <v>126</v>
      </c>
      <c r="E349" s="3" t="s">
        <v>232</v>
      </c>
      <c r="F349" s="3" t="s">
        <v>270</v>
      </c>
      <c r="G349" s="3" t="s">
        <v>98</v>
      </c>
      <c r="H349" s="11">
        <f>H350</f>
        <v>31006800</v>
      </c>
      <c r="I349" s="21">
        <f t="shared" ref="I349:I395" si="260">J349-H349</f>
        <v>-31006800</v>
      </c>
      <c r="J349" s="11">
        <f>J350</f>
        <v>0</v>
      </c>
      <c r="K349" s="11">
        <f t="shared" ref="K349:P349" si="261">K350</f>
        <v>36174600</v>
      </c>
      <c r="L349" s="21">
        <f t="shared" ref="L349:L395" si="262">M349-K349</f>
        <v>-36174600</v>
      </c>
      <c r="M349" s="11">
        <f t="shared" si="261"/>
        <v>0</v>
      </c>
      <c r="N349" s="24">
        <f t="shared" si="261"/>
        <v>38758500</v>
      </c>
      <c r="O349" s="32">
        <f t="shared" ref="O349:O395" si="263">P349-N349</f>
        <v>-38758500</v>
      </c>
      <c r="P349" s="28">
        <f t="shared" si="261"/>
        <v>0</v>
      </c>
    </row>
    <row r="350" spans="1:16" ht="15.6" x14ac:dyDescent="0.25">
      <c r="A350" s="9" t="s">
        <v>99</v>
      </c>
      <c r="B350" s="3" t="s">
        <v>230</v>
      </c>
      <c r="C350" s="3" t="s">
        <v>25</v>
      </c>
      <c r="D350" s="3" t="s">
        <v>126</v>
      </c>
      <c r="E350" s="3" t="s">
        <v>232</v>
      </c>
      <c r="F350" s="3" t="s">
        <v>270</v>
      </c>
      <c r="G350" s="3" t="s">
        <v>100</v>
      </c>
      <c r="H350" s="11">
        <v>31006800</v>
      </c>
      <c r="I350" s="21">
        <f t="shared" si="260"/>
        <v>-31006800</v>
      </c>
      <c r="J350" s="11">
        <v>0</v>
      </c>
      <c r="K350" s="11">
        <v>36174600</v>
      </c>
      <c r="L350" s="21">
        <f t="shared" si="262"/>
        <v>-36174600</v>
      </c>
      <c r="M350" s="11">
        <v>0</v>
      </c>
      <c r="N350" s="24">
        <v>38758500</v>
      </c>
      <c r="O350" s="32">
        <f t="shared" si="263"/>
        <v>-38758500</v>
      </c>
      <c r="P350" s="28">
        <v>0</v>
      </c>
    </row>
    <row r="351" spans="1:16" ht="124.8" x14ac:dyDescent="0.25">
      <c r="A351" s="9" t="s">
        <v>269</v>
      </c>
      <c r="B351" s="3" t="s">
        <v>230</v>
      </c>
      <c r="C351" s="3" t="s">
        <v>25</v>
      </c>
      <c r="D351" s="3" t="s">
        <v>126</v>
      </c>
      <c r="E351" s="3" t="s">
        <v>232</v>
      </c>
      <c r="F351" s="33" t="s">
        <v>290</v>
      </c>
      <c r="G351" s="10" t="s">
        <v>0</v>
      </c>
      <c r="H351" s="11">
        <f>H352</f>
        <v>0</v>
      </c>
      <c r="I351" s="21">
        <f t="shared" si="260"/>
        <v>28710000</v>
      </c>
      <c r="J351" s="11">
        <f>J352</f>
        <v>28710000</v>
      </c>
      <c r="K351" s="11">
        <f t="shared" ref="K351:P357" si="264">K352</f>
        <v>0</v>
      </c>
      <c r="L351" s="21">
        <f t="shared" si="262"/>
        <v>0</v>
      </c>
      <c r="M351" s="11">
        <f t="shared" si="264"/>
        <v>0</v>
      </c>
      <c r="N351" s="24">
        <f t="shared" si="264"/>
        <v>0</v>
      </c>
      <c r="O351" s="32">
        <f t="shared" si="263"/>
        <v>0</v>
      </c>
      <c r="P351" s="28">
        <f t="shared" si="264"/>
        <v>0</v>
      </c>
    </row>
    <row r="352" spans="1:16" ht="46.8" x14ac:dyDescent="0.25">
      <c r="A352" s="9" t="s">
        <v>97</v>
      </c>
      <c r="B352" s="3" t="s">
        <v>230</v>
      </c>
      <c r="C352" s="3" t="s">
        <v>25</v>
      </c>
      <c r="D352" s="3" t="s">
        <v>126</v>
      </c>
      <c r="E352" s="3" t="s">
        <v>232</v>
      </c>
      <c r="F352" s="3" t="s">
        <v>290</v>
      </c>
      <c r="G352" s="3" t="s">
        <v>98</v>
      </c>
      <c r="H352" s="11">
        <f>H353</f>
        <v>0</v>
      </c>
      <c r="I352" s="21">
        <f t="shared" si="260"/>
        <v>28710000</v>
      </c>
      <c r="J352" s="11">
        <f>J353</f>
        <v>28710000</v>
      </c>
      <c r="K352" s="11">
        <f t="shared" si="264"/>
        <v>0</v>
      </c>
      <c r="L352" s="21">
        <f t="shared" si="262"/>
        <v>0</v>
      </c>
      <c r="M352" s="11">
        <f t="shared" si="264"/>
        <v>0</v>
      </c>
      <c r="N352" s="24">
        <f t="shared" si="264"/>
        <v>0</v>
      </c>
      <c r="O352" s="32">
        <f t="shared" si="263"/>
        <v>0</v>
      </c>
      <c r="P352" s="28">
        <f t="shared" si="264"/>
        <v>0</v>
      </c>
    </row>
    <row r="353" spans="1:16" ht="15.6" x14ac:dyDescent="0.25">
      <c r="A353" s="9" t="s">
        <v>99</v>
      </c>
      <c r="B353" s="3" t="s">
        <v>230</v>
      </c>
      <c r="C353" s="3" t="s">
        <v>25</v>
      </c>
      <c r="D353" s="3" t="s">
        <v>126</v>
      </c>
      <c r="E353" s="3" t="s">
        <v>232</v>
      </c>
      <c r="F353" s="3" t="s">
        <v>290</v>
      </c>
      <c r="G353" s="3" t="s">
        <v>100</v>
      </c>
      <c r="H353" s="11">
        <v>0</v>
      </c>
      <c r="I353" s="21">
        <f t="shared" si="260"/>
        <v>28710000</v>
      </c>
      <c r="J353" s="11">
        <v>28710000</v>
      </c>
      <c r="K353" s="11">
        <v>0</v>
      </c>
      <c r="L353" s="21">
        <f t="shared" si="262"/>
        <v>0</v>
      </c>
      <c r="M353" s="11">
        <v>0</v>
      </c>
      <c r="N353" s="24">
        <v>0</v>
      </c>
      <c r="O353" s="32">
        <f t="shared" si="263"/>
        <v>0</v>
      </c>
      <c r="P353" s="28">
        <v>0</v>
      </c>
    </row>
    <row r="354" spans="1:16" ht="124.8" x14ac:dyDescent="0.25">
      <c r="A354" s="9" t="s">
        <v>269</v>
      </c>
      <c r="B354" s="3" t="s">
        <v>230</v>
      </c>
      <c r="C354" s="3" t="s">
        <v>25</v>
      </c>
      <c r="D354" s="3" t="s">
        <v>126</v>
      </c>
      <c r="E354" s="3" t="s">
        <v>232</v>
      </c>
      <c r="F354" s="33" t="s">
        <v>291</v>
      </c>
      <c r="G354" s="10" t="s">
        <v>0</v>
      </c>
      <c r="H354" s="11">
        <f>H357+H355</f>
        <v>0</v>
      </c>
      <c r="I354" s="11">
        <f t="shared" ref="I354:P354" si="265">I357+I355</f>
        <v>4694217</v>
      </c>
      <c r="J354" s="11">
        <f t="shared" si="265"/>
        <v>4694217</v>
      </c>
      <c r="K354" s="11">
        <f>K357+K355</f>
        <v>0</v>
      </c>
      <c r="L354" s="11">
        <f t="shared" si="265"/>
        <v>36174600</v>
      </c>
      <c r="M354" s="11">
        <f t="shared" si="265"/>
        <v>36174600</v>
      </c>
      <c r="N354" s="11">
        <f t="shared" si="265"/>
        <v>0</v>
      </c>
      <c r="O354" s="11">
        <f t="shared" si="265"/>
        <v>38758500</v>
      </c>
      <c r="P354" s="11">
        <f t="shared" si="265"/>
        <v>38758500</v>
      </c>
    </row>
    <row r="355" spans="1:16" ht="31.2" x14ac:dyDescent="0.25">
      <c r="A355" s="17" t="s">
        <v>115</v>
      </c>
      <c r="B355" s="3" t="s">
        <v>230</v>
      </c>
      <c r="C355" s="3" t="s">
        <v>25</v>
      </c>
      <c r="D355" s="3" t="s">
        <v>126</v>
      </c>
      <c r="E355" s="3" t="s">
        <v>232</v>
      </c>
      <c r="F355" s="3" t="s">
        <v>291</v>
      </c>
      <c r="G355" s="3">
        <v>300</v>
      </c>
      <c r="H355" s="11">
        <f>H356</f>
        <v>0</v>
      </c>
      <c r="I355" s="11">
        <f t="shared" ref="I355:P355" si="266">I356</f>
        <v>2397417</v>
      </c>
      <c r="J355" s="11">
        <f t="shared" si="266"/>
        <v>2397417</v>
      </c>
      <c r="K355" s="11">
        <f t="shared" si="266"/>
        <v>0</v>
      </c>
      <c r="L355" s="11">
        <f t="shared" si="266"/>
        <v>0</v>
      </c>
      <c r="M355" s="11">
        <f t="shared" si="266"/>
        <v>0</v>
      </c>
      <c r="N355" s="11">
        <f t="shared" si="266"/>
        <v>0</v>
      </c>
      <c r="O355" s="11">
        <f t="shared" si="266"/>
        <v>0</v>
      </c>
      <c r="P355" s="11">
        <f t="shared" si="266"/>
        <v>0</v>
      </c>
    </row>
    <row r="356" spans="1:16" ht="46.8" x14ac:dyDescent="0.25">
      <c r="A356" s="17" t="s">
        <v>123</v>
      </c>
      <c r="B356" s="3" t="s">
        <v>230</v>
      </c>
      <c r="C356" s="3" t="s">
        <v>25</v>
      </c>
      <c r="D356" s="3" t="s">
        <v>126</v>
      </c>
      <c r="E356" s="3" t="s">
        <v>232</v>
      </c>
      <c r="F356" s="3" t="s">
        <v>291</v>
      </c>
      <c r="G356" s="3">
        <v>320</v>
      </c>
      <c r="H356" s="11"/>
      <c r="I356" s="21">
        <f t="shared" si="260"/>
        <v>2397417</v>
      </c>
      <c r="J356" s="11">
        <v>2397417</v>
      </c>
      <c r="K356" s="11"/>
      <c r="L356" s="21">
        <f t="shared" si="262"/>
        <v>0</v>
      </c>
      <c r="M356" s="11"/>
      <c r="N356" s="24"/>
      <c r="O356" s="32"/>
      <c r="P356" s="28"/>
    </row>
    <row r="357" spans="1:16" ht="46.8" x14ac:dyDescent="0.25">
      <c r="A357" s="9" t="s">
        <v>97</v>
      </c>
      <c r="B357" s="3" t="s">
        <v>230</v>
      </c>
      <c r="C357" s="3" t="s">
        <v>25</v>
      </c>
      <c r="D357" s="3" t="s">
        <v>126</v>
      </c>
      <c r="E357" s="3" t="s">
        <v>232</v>
      </c>
      <c r="F357" s="3" t="s">
        <v>291</v>
      </c>
      <c r="G357" s="3" t="s">
        <v>98</v>
      </c>
      <c r="H357" s="11">
        <f>H358</f>
        <v>0</v>
      </c>
      <c r="I357" s="21">
        <f t="shared" si="260"/>
        <v>2296800</v>
      </c>
      <c r="J357" s="11">
        <f>J358</f>
        <v>2296800</v>
      </c>
      <c r="K357" s="11">
        <f t="shared" si="264"/>
        <v>0</v>
      </c>
      <c r="L357" s="21">
        <f t="shared" si="262"/>
        <v>36174600</v>
      </c>
      <c r="M357" s="11">
        <f t="shared" si="264"/>
        <v>36174600</v>
      </c>
      <c r="N357" s="24">
        <f t="shared" si="264"/>
        <v>0</v>
      </c>
      <c r="O357" s="32">
        <f t="shared" si="263"/>
        <v>38758500</v>
      </c>
      <c r="P357" s="28">
        <f t="shared" si="264"/>
        <v>38758500</v>
      </c>
    </row>
    <row r="358" spans="1:16" ht="15.6" x14ac:dyDescent="0.25">
      <c r="A358" s="9" t="s">
        <v>99</v>
      </c>
      <c r="B358" s="3" t="s">
        <v>230</v>
      </c>
      <c r="C358" s="3" t="s">
        <v>25</v>
      </c>
      <c r="D358" s="3" t="s">
        <v>126</v>
      </c>
      <c r="E358" s="3" t="s">
        <v>232</v>
      </c>
      <c r="F358" s="3" t="s">
        <v>291</v>
      </c>
      <c r="G358" s="3" t="s">
        <v>100</v>
      </c>
      <c r="H358" s="11"/>
      <c r="I358" s="21">
        <f t="shared" si="260"/>
        <v>2296800</v>
      </c>
      <c r="J358" s="11">
        <v>2296800</v>
      </c>
      <c r="K358" s="11"/>
      <c r="L358" s="21">
        <f t="shared" si="262"/>
        <v>36174600</v>
      </c>
      <c r="M358" s="11">
        <v>36174600</v>
      </c>
      <c r="N358" s="24"/>
      <c r="O358" s="32">
        <f t="shared" si="263"/>
        <v>38758500</v>
      </c>
      <c r="P358" s="28">
        <v>38758500</v>
      </c>
    </row>
    <row r="359" spans="1:16" ht="15.6" x14ac:dyDescent="0.25">
      <c r="A359" s="4" t="s">
        <v>240</v>
      </c>
      <c r="B359" s="5" t="s">
        <v>241</v>
      </c>
      <c r="C359" s="6" t="s">
        <v>0</v>
      </c>
      <c r="D359" s="6" t="s">
        <v>0</v>
      </c>
      <c r="E359" s="6" t="s">
        <v>0</v>
      </c>
      <c r="F359" s="6" t="s">
        <v>0</v>
      </c>
      <c r="G359" s="6" t="s">
        <v>0</v>
      </c>
      <c r="H359" s="7">
        <f>H360+H364+H371+H383</f>
        <v>3947300</v>
      </c>
      <c r="I359" s="18">
        <f t="shared" si="260"/>
        <v>31400</v>
      </c>
      <c r="J359" s="7">
        <f>J360+J364+J371+J383</f>
        <v>3978700</v>
      </c>
      <c r="K359" s="7">
        <f t="shared" ref="K359:N359" si="267">K360+K364+K371+K383</f>
        <v>7149700</v>
      </c>
      <c r="L359" s="18">
        <f t="shared" si="262"/>
        <v>0</v>
      </c>
      <c r="M359" s="18">
        <f t="shared" ref="M359" si="268">M360+M364+M371+M383</f>
        <v>7149700</v>
      </c>
      <c r="N359" s="25">
        <f t="shared" si="267"/>
        <v>11324700</v>
      </c>
      <c r="O359" s="31">
        <f t="shared" si="263"/>
        <v>0</v>
      </c>
      <c r="P359" s="27">
        <f t="shared" ref="P359" si="269">P360+P364+P371+P383</f>
        <v>11324700</v>
      </c>
    </row>
    <row r="360" spans="1:16" ht="15.6" hidden="1" x14ac:dyDescent="0.25">
      <c r="A360" s="4" t="s">
        <v>24</v>
      </c>
      <c r="B360" s="5" t="s">
        <v>241</v>
      </c>
      <c r="C360" s="5" t="s">
        <v>25</v>
      </c>
      <c r="D360" s="5" t="s">
        <v>26</v>
      </c>
      <c r="E360" s="5" t="s">
        <v>27</v>
      </c>
      <c r="F360" s="8" t="s">
        <v>0</v>
      </c>
      <c r="G360" s="8" t="s">
        <v>0</v>
      </c>
      <c r="H360" s="7">
        <f>H361</f>
        <v>500000</v>
      </c>
      <c r="I360" s="18">
        <f t="shared" si="260"/>
        <v>0</v>
      </c>
      <c r="J360" s="7">
        <f>J361</f>
        <v>500000</v>
      </c>
      <c r="K360" s="7">
        <v>0</v>
      </c>
      <c r="L360" s="18">
        <f t="shared" si="262"/>
        <v>0</v>
      </c>
      <c r="M360" s="18">
        <v>0</v>
      </c>
      <c r="N360" s="25">
        <v>0</v>
      </c>
      <c r="O360" s="31">
        <f t="shared" si="263"/>
        <v>0</v>
      </c>
      <c r="P360" s="27">
        <v>0</v>
      </c>
    </row>
    <row r="361" spans="1:16" ht="31.2" hidden="1" x14ac:dyDescent="0.25">
      <c r="A361" s="9" t="s">
        <v>242</v>
      </c>
      <c r="B361" s="3" t="s">
        <v>241</v>
      </c>
      <c r="C361" s="3" t="s">
        <v>25</v>
      </c>
      <c r="D361" s="3" t="s">
        <v>26</v>
      </c>
      <c r="E361" s="3" t="s">
        <v>27</v>
      </c>
      <c r="F361" s="3" t="s">
        <v>243</v>
      </c>
      <c r="G361" s="10" t="s">
        <v>0</v>
      </c>
      <c r="H361" s="11">
        <f>H362</f>
        <v>500000</v>
      </c>
      <c r="I361" s="18">
        <f t="shared" si="260"/>
        <v>0</v>
      </c>
      <c r="J361" s="11">
        <f>J362</f>
        <v>500000</v>
      </c>
      <c r="K361" s="11">
        <v>0</v>
      </c>
      <c r="L361" s="18">
        <f t="shared" si="262"/>
        <v>0</v>
      </c>
      <c r="M361" s="18">
        <v>0</v>
      </c>
      <c r="N361" s="25">
        <v>0</v>
      </c>
      <c r="O361" s="31">
        <f t="shared" si="263"/>
        <v>0</v>
      </c>
      <c r="P361" s="28">
        <v>0</v>
      </c>
    </row>
    <row r="362" spans="1:16" ht="15.6" hidden="1" x14ac:dyDescent="0.25">
      <c r="A362" s="9" t="s">
        <v>58</v>
      </c>
      <c r="B362" s="3" t="s">
        <v>241</v>
      </c>
      <c r="C362" s="3" t="s">
        <v>25</v>
      </c>
      <c r="D362" s="3" t="s">
        <v>26</v>
      </c>
      <c r="E362" s="3" t="s">
        <v>27</v>
      </c>
      <c r="F362" s="3" t="s">
        <v>243</v>
      </c>
      <c r="G362" s="3" t="s">
        <v>59</v>
      </c>
      <c r="H362" s="11">
        <f>H363</f>
        <v>500000</v>
      </c>
      <c r="I362" s="18">
        <f t="shared" si="260"/>
        <v>0</v>
      </c>
      <c r="J362" s="11">
        <f>J363</f>
        <v>500000</v>
      </c>
      <c r="K362" s="11">
        <v>0</v>
      </c>
      <c r="L362" s="18">
        <f t="shared" si="262"/>
        <v>0</v>
      </c>
      <c r="M362" s="18">
        <v>0</v>
      </c>
      <c r="N362" s="25">
        <v>0</v>
      </c>
      <c r="O362" s="31">
        <f t="shared" si="263"/>
        <v>0</v>
      </c>
      <c r="P362" s="28">
        <v>0</v>
      </c>
    </row>
    <row r="363" spans="1:16" ht="15.6" hidden="1" x14ac:dyDescent="0.25">
      <c r="A363" s="9" t="s">
        <v>244</v>
      </c>
      <c r="B363" s="3" t="s">
        <v>241</v>
      </c>
      <c r="C363" s="3" t="s">
        <v>25</v>
      </c>
      <c r="D363" s="3" t="s">
        <v>26</v>
      </c>
      <c r="E363" s="3" t="s">
        <v>27</v>
      </c>
      <c r="F363" s="3" t="s">
        <v>243</v>
      </c>
      <c r="G363" s="3" t="s">
        <v>245</v>
      </c>
      <c r="H363" s="11">
        <v>500000</v>
      </c>
      <c r="I363" s="18">
        <f t="shared" si="260"/>
        <v>0</v>
      </c>
      <c r="J363" s="11">
        <v>500000</v>
      </c>
      <c r="K363" s="11">
        <v>0</v>
      </c>
      <c r="L363" s="18">
        <f t="shared" si="262"/>
        <v>0</v>
      </c>
      <c r="M363" s="18">
        <v>0</v>
      </c>
      <c r="N363" s="25">
        <v>0</v>
      </c>
      <c r="O363" s="31">
        <f t="shared" si="263"/>
        <v>0</v>
      </c>
      <c r="P363" s="28">
        <v>0</v>
      </c>
    </row>
    <row r="364" spans="1:16" ht="31.2" hidden="1" x14ac:dyDescent="0.25">
      <c r="A364" s="4" t="s">
        <v>143</v>
      </c>
      <c r="B364" s="5" t="s">
        <v>241</v>
      </c>
      <c r="C364" s="5" t="s">
        <v>25</v>
      </c>
      <c r="D364" s="5" t="s">
        <v>26</v>
      </c>
      <c r="E364" s="5" t="s">
        <v>144</v>
      </c>
      <c r="F364" s="8" t="s">
        <v>0</v>
      </c>
      <c r="G364" s="8" t="s">
        <v>0</v>
      </c>
      <c r="H364" s="7">
        <f>H365+H368</f>
        <v>100000</v>
      </c>
      <c r="I364" s="18">
        <f t="shared" si="260"/>
        <v>0</v>
      </c>
      <c r="J364" s="7">
        <f>J365+J368</f>
        <v>100000</v>
      </c>
      <c r="K364" s="7">
        <f t="shared" ref="K364:N364" si="270">K365+K368</f>
        <v>4075000</v>
      </c>
      <c r="L364" s="18">
        <f t="shared" si="262"/>
        <v>0</v>
      </c>
      <c r="M364" s="18">
        <f t="shared" ref="M364" si="271">M365+M368</f>
        <v>4075000</v>
      </c>
      <c r="N364" s="25">
        <f t="shared" si="270"/>
        <v>8250000</v>
      </c>
      <c r="O364" s="31">
        <f t="shared" si="263"/>
        <v>0</v>
      </c>
      <c r="P364" s="27">
        <f t="shared" ref="P364" si="272">P365+P368</f>
        <v>8250000</v>
      </c>
    </row>
    <row r="365" spans="1:16" ht="15.6" hidden="1" x14ac:dyDescent="0.25">
      <c r="A365" s="9" t="s">
        <v>246</v>
      </c>
      <c r="B365" s="3" t="s">
        <v>241</v>
      </c>
      <c r="C365" s="3" t="s">
        <v>25</v>
      </c>
      <c r="D365" s="3" t="s">
        <v>26</v>
      </c>
      <c r="E365" s="3" t="s">
        <v>144</v>
      </c>
      <c r="F365" s="3" t="s">
        <v>247</v>
      </c>
      <c r="G365" s="10" t="s">
        <v>0</v>
      </c>
      <c r="H365" s="11">
        <f>H366</f>
        <v>0</v>
      </c>
      <c r="I365" s="18">
        <f t="shared" si="260"/>
        <v>0</v>
      </c>
      <c r="J365" s="11">
        <f>J366</f>
        <v>0</v>
      </c>
      <c r="K365" s="11">
        <f t="shared" ref="K365:P366" si="273">K366</f>
        <v>3975000</v>
      </c>
      <c r="L365" s="18">
        <f t="shared" si="262"/>
        <v>0</v>
      </c>
      <c r="M365" s="18">
        <f t="shared" si="273"/>
        <v>3975000</v>
      </c>
      <c r="N365" s="25">
        <f t="shared" si="273"/>
        <v>8150000</v>
      </c>
      <c r="O365" s="31">
        <f t="shared" si="263"/>
        <v>0</v>
      </c>
      <c r="P365" s="28">
        <f t="shared" si="273"/>
        <v>8150000</v>
      </c>
    </row>
    <row r="366" spans="1:16" ht="15.6" hidden="1" x14ac:dyDescent="0.25">
      <c r="A366" s="9" t="s">
        <v>58</v>
      </c>
      <c r="B366" s="3" t="s">
        <v>241</v>
      </c>
      <c r="C366" s="3" t="s">
        <v>25</v>
      </c>
      <c r="D366" s="3" t="s">
        <v>26</v>
      </c>
      <c r="E366" s="3" t="s">
        <v>144</v>
      </c>
      <c r="F366" s="3" t="s">
        <v>247</v>
      </c>
      <c r="G366" s="3" t="s">
        <v>59</v>
      </c>
      <c r="H366" s="11">
        <f>H367</f>
        <v>0</v>
      </c>
      <c r="I366" s="18">
        <f t="shared" si="260"/>
        <v>0</v>
      </c>
      <c r="J366" s="11">
        <f>J367</f>
        <v>0</v>
      </c>
      <c r="K366" s="11">
        <f t="shared" si="273"/>
        <v>3975000</v>
      </c>
      <c r="L366" s="18">
        <f t="shared" si="262"/>
        <v>0</v>
      </c>
      <c r="M366" s="18">
        <f t="shared" si="273"/>
        <v>3975000</v>
      </c>
      <c r="N366" s="25">
        <f t="shared" si="273"/>
        <v>8150000</v>
      </c>
      <c r="O366" s="31">
        <f t="shared" si="263"/>
        <v>0</v>
      </c>
      <c r="P366" s="28">
        <f t="shared" si="273"/>
        <v>8150000</v>
      </c>
    </row>
    <row r="367" spans="1:16" ht="15.6" hidden="1" x14ac:dyDescent="0.25">
      <c r="A367" s="9" t="s">
        <v>248</v>
      </c>
      <c r="B367" s="3" t="s">
        <v>241</v>
      </c>
      <c r="C367" s="3" t="s">
        <v>25</v>
      </c>
      <c r="D367" s="3" t="s">
        <v>26</v>
      </c>
      <c r="E367" s="3" t="s">
        <v>144</v>
      </c>
      <c r="F367" s="3" t="s">
        <v>247</v>
      </c>
      <c r="G367" s="3" t="s">
        <v>249</v>
      </c>
      <c r="H367" s="11">
        <v>0</v>
      </c>
      <c r="I367" s="18">
        <f t="shared" si="260"/>
        <v>0</v>
      </c>
      <c r="J367" s="11">
        <v>0</v>
      </c>
      <c r="K367" s="11">
        <v>3975000</v>
      </c>
      <c r="L367" s="18">
        <f t="shared" si="262"/>
        <v>0</v>
      </c>
      <c r="M367" s="18">
        <v>3975000</v>
      </c>
      <c r="N367" s="25">
        <v>8150000</v>
      </c>
      <c r="O367" s="31">
        <f t="shared" si="263"/>
        <v>0</v>
      </c>
      <c r="P367" s="28">
        <v>8150000</v>
      </c>
    </row>
    <row r="368" spans="1:16" ht="15.6" hidden="1" x14ac:dyDescent="0.25">
      <c r="A368" s="9" t="s">
        <v>250</v>
      </c>
      <c r="B368" s="3" t="s">
        <v>241</v>
      </c>
      <c r="C368" s="3" t="s">
        <v>25</v>
      </c>
      <c r="D368" s="3" t="s">
        <v>26</v>
      </c>
      <c r="E368" s="3" t="s">
        <v>144</v>
      </c>
      <c r="F368" s="3" t="s">
        <v>251</v>
      </c>
      <c r="G368" s="10" t="s">
        <v>0</v>
      </c>
      <c r="H368" s="11">
        <f>H369</f>
        <v>100000</v>
      </c>
      <c r="I368" s="18">
        <f t="shared" si="260"/>
        <v>0</v>
      </c>
      <c r="J368" s="11">
        <f>J369</f>
        <v>100000</v>
      </c>
      <c r="K368" s="11">
        <f t="shared" ref="K368:P368" si="274">K369</f>
        <v>100000</v>
      </c>
      <c r="L368" s="18">
        <f t="shared" si="262"/>
        <v>0</v>
      </c>
      <c r="M368" s="18">
        <f t="shared" si="274"/>
        <v>100000</v>
      </c>
      <c r="N368" s="25">
        <f t="shared" si="274"/>
        <v>100000</v>
      </c>
      <c r="O368" s="31">
        <f t="shared" si="263"/>
        <v>0</v>
      </c>
      <c r="P368" s="28">
        <f t="shared" si="274"/>
        <v>100000</v>
      </c>
    </row>
    <row r="369" spans="1:16" ht="15.6" hidden="1" x14ac:dyDescent="0.25">
      <c r="A369" s="9" t="s">
        <v>58</v>
      </c>
      <c r="B369" s="3" t="s">
        <v>241</v>
      </c>
      <c r="C369" s="3" t="s">
        <v>25</v>
      </c>
      <c r="D369" s="3" t="s">
        <v>26</v>
      </c>
      <c r="E369" s="3" t="s">
        <v>144</v>
      </c>
      <c r="F369" s="3" t="s">
        <v>251</v>
      </c>
      <c r="G369" s="3" t="s">
        <v>59</v>
      </c>
      <c r="H369" s="11">
        <f>H370</f>
        <v>100000</v>
      </c>
      <c r="I369" s="18">
        <f t="shared" si="260"/>
        <v>0</v>
      </c>
      <c r="J369" s="11">
        <f>J370</f>
        <v>100000</v>
      </c>
      <c r="K369" s="11">
        <f t="shared" ref="K369:P369" si="275">K370</f>
        <v>100000</v>
      </c>
      <c r="L369" s="18">
        <f t="shared" si="262"/>
        <v>0</v>
      </c>
      <c r="M369" s="18">
        <f t="shared" si="275"/>
        <v>100000</v>
      </c>
      <c r="N369" s="25">
        <f t="shared" si="275"/>
        <v>100000</v>
      </c>
      <c r="O369" s="31">
        <f t="shared" si="263"/>
        <v>0</v>
      </c>
      <c r="P369" s="28">
        <f t="shared" si="275"/>
        <v>100000</v>
      </c>
    </row>
    <row r="370" spans="1:16" ht="15.6" hidden="1" x14ac:dyDescent="0.25">
      <c r="A370" s="9" t="s">
        <v>248</v>
      </c>
      <c r="B370" s="3" t="s">
        <v>241</v>
      </c>
      <c r="C370" s="3" t="s">
        <v>25</v>
      </c>
      <c r="D370" s="3" t="s">
        <v>26</v>
      </c>
      <c r="E370" s="3" t="s">
        <v>144</v>
      </c>
      <c r="F370" s="3" t="s">
        <v>251</v>
      </c>
      <c r="G370" s="3" t="s">
        <v>249</v>
      </c>
      <c r="H370" s="11">
        <v>100000</v>
      </c>
      <c r="I370" s="18">
        <f t="shared" si="260"/>
        <v>0</v>
      </c>
      <c r="J370" s="11">
        <v>100000</v>
      </c>
      <c r="K370" s="11">
        <v>100000</v>
      </c>
      <c r="L370" s="18">
        <f t="shared" si="262"/>
        <v>0</v>
      </c>
      <c r="M370" s="18">
        <v>100000</v>
      </c>
      <c r="N370" s="25">
        <v>100000</v>
      </c>
      <c r="O370" s="31">
        <f t="shared" si="263"/>
        <v>0</v>
      </c>
      <c r="P370" s="28">
        <v>100000</v>
      </c>
    </row>
    <row r="371" spans="1:16" ht="31.2" x14ac:dyDescent="0.25">
      <c r="A371" s="4" t="s">
        <v>252</v>
      </c>
      <c r="B371" s="5" t="s">
        <v>241</v>
      </c>
      <c r="C371" s="5" t="s">
        <v>25</v>
      </c>
      <c r="D371" s="5" t="s">
        <v>26</v>
      </c>
      <c r="E371" s="5" t="s">
        <v>253</v>
      </c>
      <c r="F371" s="8" t="s">
        <v>0</v>
      </c>
      <c r="G371" s="8" t="s">
        <v>0</v>
      </c>
      <c r="H371" s="7">
        <f>H372+H375+H380</f>
        <v>2149200</v>
      </c>
      <c r="I371" s="18">
        <f t="shared" si="260"/>
        <v>31400</v>
      </c>
      <c r="J371" s="7">
        <f>J372+J375+J380</f>
        <v>2180600</v>
      </c>
      <c r="K371" s="7">
        <f t="shared" ref="K371:N371" si="276">K372+K375+K380</f>
        <v>1997200</v>
      </c>
      <c r="L371" s="18">
        <f t="shared" si="262"/>
        <v>0</v>
      </c>
      <c r="M371" s="18">
        <f t="shared" ref="M371" si="277">M372+M375+M380</f>
        <v>1997200</v>
      </c>
      <c r="N371" s="25">
        <f t="shared" si="276"/>
        <v>1997200</v>
      </c>
      <c r="O371" s="31">
        <f t="shared" si="263"/>
        <v>0</v>
      </c>
      <c r="P371" s="27">
        <f t="shared" ref="P371" si="278">P372+P375+P380</f>
        <v>1997200</v>
      </c>
    </row>
    <row r="372" spans="1:16" ht="31.2" hidden="1" x14ac:dyDescent="0.25">
      <c r="A372" s="9" t="s">
        <v>254</v>
      </c>
      <c r="B372" s="3" t="s">
        <v>241</v>
      </c>
      <c r="C372" s="3" t="s">
        <v>25</v>
      </c>
      <c r="D372" s="3" t="s">
        <v>26</v>
      </c>
      <c r="E372" s="3" t="s">
        <v>253</v>
      </c>
      <c r="F372" s="3" t="s">
        <v>255</v>
      </c>
      <c r="G372" s="10" t="s">
        <v>0</v>
      </c>
      <c r="H372" s="11">
        <f>H373</f>
        <v>1436600</v>
      </c>
      <c r="I372" s="21">
        <f t="shared" si="260"/>
        <v>0</v>
      </c>
      <c r="J372" s="11">
        <f>J373</f>
        <v>1436600</v>
      </c>
      <c r="K372" s="11">
        <f t="shared" ref="K372:P372" si="279">K373</f>
        <v>1436600</v>
      </c>
      <c r="L372" s="21">
        <f t="shared" si="262"/>
        <v>0</v>
      </c>
      <c r="M372" s="11">
        <f t="shared" si="279"/>
        <v>1436600</v>
      </c>
      <c r="N372" s="24">
        <f t="shared" si="279"/>
        <v>1436600</v>
      </c>
      <c r="O372" s="32">
        <f t="shared" si="263"/>
        <v>0</v>
      </c>
      <c r="P372" s="28">
        <f t="shared" si="279"/>
        <v>1436600</v>
      </c>
    </row>
    <row r="373" spans="1:16" ht="93.6" hidden="1" x14ac:dyDescent="0.25">
      <c r="A373" s="9" t="s">
        <v>38</v>
      </c>
      <c r="B373" s="3" t="s">
        <v>241</v>
      </c>
      <c r="C373" s="3" t="s">
        <v>25</v>
      </c>
      <c r="D373" s="3" t="s">
        <v>26</v>
      </c>
      <c r="E373" s="3" t="s">
        <v>253</v>
      </c>
      <c r="F373" s="3" t="s">
        <v>255</v>
      </c>
      <c r="G373" s="3" t="s">
        <v>39</v>
      </c>
      <c r="H373" s="11">
        <f>H374</f>
        <v>1436600</v>
      </c>
      <c r="I373" s="21">
        <f t="shared" si="260"/>
        <v>0</v>
      </c>
      <c r="J373" s="11">
        <f>J374</f>
        <v>1436600</v>
      </c>
      <c r="K373" s="11">
        <f t="shared" ref="K373:P373" si="280">K374</f>
        <v>1436600</v>
      </c>
      <c r="L373" s="21">
        <f t="shared" si="262"/>
        <v>0</v>
      </c>
      <c r="M373" s="11">
        <f t="shared" si="280"/>
        <v>1436600</v>
      </c>
      <c r="N373" s="24">
        <f t="shared" si="280"/>
        <v>1436600</v>
      </c>
      <c r="O373" s="32">
        <f t="shared" si="263"/>
        <v>0</v>
      </c>
      <c r="P373" s="28">
        <f t="shared" si="280"/>
        <v>1436600</v>
      </c>
    </row>
    <row r="374" spans="1:16" ht="46.8" hidden="1" x14ac:dyDescent="0.25">
      <c r="A374" s="9" t="s">
        <v>40</v>
      </c>
      <c r="B374" s="3" t="s">
        <v>241</v>
      </c>
      <c r="C374" s="3" t="s">
        <v>25</v>
      </c>
      <c r="D374" s="3" t="s">
        <v>26</v>
      </c>
      <c r="E374" s="3" t="s">
        <v>253</v>
      </c>
      <c r="F374" s="3" t="s">
        <v>255</v>
      </c>
      <c r="G374" s="3" t="s">
        <v>41</v>
      </c>
      <c r="H374" s="11">
        <v>1436600</v>
      </c>
      <c r="I374" s="21">
        <f t="shared" si="260"/>
        <v>0</v>
      </c>
      <c r="J374" s="11">
        <v>1436600</v>
      </c>
      <c r="K374" s="11">
        <v>1436600</v>
      </c>
      <c r="L374" s="21">
        <f t="shared" si="262"/>
        <v>0</v>
      </c>
      <c r="M374" s="11">
        <v>1436600</v>
      </c>
      <c r="N374" s="24">
        <v>1436600</v>
      </c>
      <c r="O374" s="32">
        <f t="shared" si="263"/>
        <v>0</v>
      </c>
      <c r="P374" s="28">
        <v>1436600</v>
      </c>
    </row>
    <row r="375" spans="1:16" ht="46.8" x14ac:dyDescent="0.25">
      <c r="A375" s="9" t="s">
        <v>52</v>
      </c>
      <c r="B375" s="3" t="s">
        <v>241</v>
      </c>
      <c r="C375" s="3" t="s">
        <v>25</v>
      </c>
      <c r="D375" s="3" t="s">
        <v>26</v>
      </c>
      <c r="E375" s="3" t="s">
        <v>253</v>
      </c>
      <c r="F375" s="3" t="s">
        <v>53</v>
      </c>
      <c r="G375" s="10" t="s">
        <v>0</v>
      </c>
      <c r="H375" s="11">
        <f>H376+H378</f>
        <v>705400</v>
      </c>
      <c r="I375" s="21">
        <f t="shared" si="260"/>
        <v>31400</v>
      </c>
      <c r="J375" s="11">
        <f>J376+J378</f>
        <v>736800</v>
      </c>
      <c r="K375" s="11">
        <f t="shared" ref="K375:N375" si="281">K376+K378</f>
        <v>560600</v>
      </c>
      <c r="L375" s="21">
        <f t="shared" si="262"/>
        <v>0</v>
      </c>
      <c r="M375" s="11">
        <f t="shared" ref="M375" si="282">M376+M378</f>
        <v>560600</v>
      </c>
      <c r="N375" s="24">
        <f t="shared" si="281"/>
        <v>560600</v>
      </c>
      <c r="O375" s="32">
        <f t="shared" si="263"/>
        <v>0</v>
      </c>
      <c r="P375" s="28">
        <f t="shared" ref="P375" si="283">P376+P378</f>
        <v>560600</v>
      </c>
    </row>
    <row r="376" spans="1:16" ht="93.6" hidden="1" x14ac:dyDescent="0.25">
      <c r="A376" s="9" t="s">
        <v>38</v>
      </c>
      <c r="B376" s="3" t="s">
        <v>241</v>
      </c>
      <c r="C376" s="3" t="s">
        <v>25</v>
      </c>
      <c r="D376" s="3" t="s">
        <v>26</v>
      </c>
      <c r="E376" s="3" t="s">
        <v>253</v>
      </c>
      <c r="F376" s="3" t="s">
        <v>53</v>
      </c>
      <c r="G376" s="3" t="s">
        <v>39</v>
      </c>
      <c r="H376" s="11">
        <f>H377</f>
        <v>327400</v>
      </c>
      <c r="I376" s="21">
        <f t="shared" si="260"/>
        <v>0</v>
      </c>
      <c r="J376" s="11">
        <f>J377</f>
        <v>327400</v>
      </c>
      <c r="K376" s="11">
        <f t="shared" ref="K376:P376" si="284">K377</f>
        <v>327400</v>
      </c>
      <c r="L376" s="21">
        <f t="shared" si="262"/>
        <v>0</v>
      </c>
      <c r="M376" s="11">
        <f t="shared" si="284"/>
        <v>327400</v>
      </c>
      <c r="N376" s="24">
        <f t="shared" si="284"/>
        <v>327400</v>
      </c>
      <c r="O376" s="32">
        <f t="shared" si="263"/>
        <v>0</v>
      </c>
      <c r="P376" s="28">
        <f t="shared" si="284"/>
        <v>327400</v>
      </c>
    </row>
    <row r="377" spans="1:16" ht="46.8" hidden="1" x14ac:dyDescent="0.25">
      <c r="A377" s="9" t="s">
        <v>40</v>
      </c>
      <c r="B377" s="3" t="s">
        <v>241</v>
      </c>
      <c r="C377" s="3" t="s">
        <v>25</v>
      </c>
      <c r="D377" s="3" t="s">
        <v>26</v>
      </c>
      <c r="E377" s="3" t="s">
        <v>253</v>
      </c>
      <c r="F377" s="3" t="s">
        <v>53</v>
      </c>
      <c r="G377" s="3" t="s">
        <v>41</v>
      </c>
      <c r="H377" s="11">
        <v>327400</v>
      </c>
      <c r="I377" s="21">
        <f t="shared" si="260"/>
        <v>0</v>
      </c>
      <c r="J377" s="11">
        <v>327400</v>
      </c>
      <c r="K377" s="11">
        <v>327400</v>
      </c>
      <c r="L377" s="21">
        <f t="shared" si="262"/>
        <v>0</v>
      </c>
      <c r="M377" s="11">
        <v>327400</v>
      </c>
      <c r="N377" s="24">
        <v>327400</v>
      </c>
      <c r="O377" s="32">
        <f t="shared" si="263"/>
        <v>0</v>
      </c>
      <c r="P377" s="28">
        <v>327400</v>
      </c>
    </row>
    <row r="378" spans="1:16" ht="46.8" x14ac:dyDescent="0.25">
      <c r="A378" s="9" t="s">
        <v>30</v>
      </c>
      <c r="B378" s="3" t="s">
        <v>241</v>
      </c>
      <c r="C378" s="3" t="s">
        <v>25</v>
      </c>
      <c r="D378" s="3" t="s">
        <v>26</v>
      </c>
      <c r="E378" s="3" t="s">
        <v>253</v>
      </c>
      <c r="F378" s="3" t="s">
        <v>53</v>
      </c>
      <c r="G378" s="3" t="s">
        <v>31</v>
      </c>
      <c r="H378" s="11">
        <f>H379</f>
        <v>378000</v>
      </c>
      <c r="I378" s="21">
        <f t="shared" si="260"/>
        <v>31400</v>
      </c>
      <c r="J378" s="11">
        <f>J379</f>
        <v>409400</v>
      </c>
      <c r="K378" s="11">
        <f t="shared" ref="K378:P378" si="285">K379</f>
        <v>233200</v>
      </c>
      <c r="L378" s="21">
        <f t="shared" si="262"/>
        <v>0</v>
      </c>
      <c r="M378" s="11">
        <f t="shared" si="285"/>
        <v>233200</v>
      </c>
      <c r="N378" s="24">
        <f t="shared" si="285"/>
        <v>233200</v>
      </c>
      <c r="O378" s="32">
        <f t="shared" si="263"/>
        <v>0</v>
      </c>
      <c r="P378" s="28">
        <f t="shared" si="285"/>
        <v>233200</v>
      </c>
    </row>
    <row r="379" spans="1:16" ht="46.8" x14ac:dyDescent="0.25">
      <c r="A379" s="9" t="s">
        <v>32</v>
      </c>
      <c r="B379" s="3" t="s">
        <v>241</v>
      </c>
      <c r="C379" s="3" t="s">
        <v>25</v>
      </c>
      <c r="D379" s="3" t="s">
        <v>26</v>
      </c>
      <c r="E379" s="3" t="s">
        <v>253</v>
      </c>
      <c r="F379" s="3" t="s">
        <v>53</v>
      </c>
      <c r="G379" s="3" t="s">
        <v>33</v>
      </c>
      <c r="H379" s="11">
        <v>378000</v>
      </c>
      <c r="I379" s="21">
        <f t="shared" si="260"/>
        <v>31400</v>
      </c>
      <c r="J379" s="11">
        <v>409400</v>
      </c>
      <c r="K379" s="11">
        <v>233200</v>
      </c>
      <c r="L379" s="21">
        <f t="shared" si="262"/>
        <v>0</v>
      </c>
      <c r="M379" s="11">
        <v>233200</v>
      </c>
      <c r="N379" s="24">
        <v>233200</v>
      </c>
      <c r="O379" s="32">
        <f t="shared" si="263"/>
        <v>0</v>
      </c>
      <c r="P379" s="28">
        <v>233200</v>
      </c>
    </row>
    <row r="380" spans="1:16" ht="46.8" hidden="1" x14ac:dyDescent="0.25">
      <c r="A380" s="9" t="s">
        <v>256</v>
      </c>
      <c r="B380" s="3" t="s">
        <v>241</v>
      </c>
      <c r="C380" s="3" t="s">
        <v>25</v>
      </c>
      <c r="D380" s="3" t="s">
        <v>26</v>
      </c>
      <c r="E380" s="3" t="s">
        <v>253</v>
      </c>
      <c r="F380" s="3" t="s">
        <v>257</v>
      </c>
      <c r="G380" s="10" t="s">
        <v>0</v>
      </c>
      <c r="H380" s="11">
        <f>H381</f>
        <v>7200</v>
      </c>
      <c r="I380" s="21">
        <f t="shared" si="260"/>
        <v>0</v>
      </c>
      <c r="J380" s="11">
        <f>J381</f>
        <v>7200</v>
      </c>
      <c r="K380" s="11">
        <v>0</v>
      </c>
      <c r="L380" s="21">
        <f t="shared" si="262"/>
        <v>0</v>
      </c>
      <c r="M380" s="11">
        <v>0</v>
      </c>
      <c r="N380" s="24">
        <v>0</v>
      </c>
      <c r="O380" s="32">
        <f t="shared" si="263"/>
        <v>0</v>
      </c>
      <c r="P380" s="28">
        <v>0</v>
      </c>
    </row>
    <row r="381" spans="1:16" ht="46.8" hidden="1" x14ac:dyDescent="0.25">
      <c r="A381" s="9" t="s">
        <v>30</v>
      </c>
      <c r="B381" s="3" t="s">
        <v>241</v>
      </c>
      <c r="C381" s="3" t="s">
        <v>25</v>
      </c>
      <c r="D381" s="3" t="s">
        <v>26</v>
      </c>
      <c r="E381" s="3" t="s">
        <v>253</v>
      </c>
      <c r="F381" s="3" t="s">
        <v>257</v>
      </c>
      <c r="G381" s="3" t="s">
        <v>31</v>
      </c>
      <c r="H381" s="11">
        <f>H382</f>
        <v>7200</v>
      </c>
      <c r="I381" s="21">
        <f t="shared" si="260"/>
        <v>0</v>
      </c>
      <c r="J381" s="11">
        <f>J382</f>
        <v>7200</v>
      </c>
      <c r="K381" s="11">
        <v>0</v>
      </c>
      <c r="L381" s="21">
        <f t="shared" si="262"/>
        <v>0</v>
      </c>
      <c r="M381" s="11">
        <v>0</v>
      </c>
      <c r="N381" s="24">
        <v>0</v>
      </c>
      <c r="O381" s="32">
        <f t="shared" si="263"/>
        <v>0</v>
      </c>
      <c r="P381" s="28">
        <v>0</v>
      </c>
    </row>
    <row r="382" spans="1:16" ht="46.8" hidden="1" x14ac:dyDescent="0.25">
      <c r="A382" s="9" t="s">
        <v>32</v>
      </c>
      <c r="B382" s="3" t="s">
        <v>241</v>
      </c>
      <c r="C382" s="3" t="s">
        <v>25</v>
      </c>
      <c r="D382" s="3" t="s">
        <v>26</v>
      </c>
      <c r="E382" s="3" t="s">
        <v>253</v>
      </c>
      <c r="F382" s="3" t="s">
        <v>257</v>
      </c>
      <c r="G382" s="3" t="s">
        <v>33</v>
      </c>
      <c r="H382" s="11">
        <v>7200</v>
      </c>
      <c r="I382" s="21">
        <f t="shared" si="260"/>
        <v>0</v>
      </c>
      <c r="J382" s="11">
        <v>7200</v>
      </c>
      <c r="K382" s="11">
        <v>0</v>
      </c>
      <c r="L382" s="21">
        <f t="shared" si="262"/>
        <v>0</v>
      </c>
      <c r="M382" s="11">
        <v>0</v>
      </c>
      <c r="N382" s="24">
        <v>0</v>
      </c>
      <c r="O382" s="32">
        <f t="shared" si="263"/>
        <v>0</v>
      </c>
      <c r="P382" s="28">
        <v>0</v>
      </c>
    </row>
    <row r="383" spans="1:16" ht="31.2" hidden="1" x14ac:dyDescent="0.25">
      <c r="A383" s="4" t="s">
        <v>258</v>
      </c>
      <c r="B383" s="5" t="s">
        <v>241</v>
      </c>
      <c r="C383" s="5" t="s">
        <v>25</v>
      </c>
      <c r="D383" s="5" t="s">
        <v>26</v>
      </c>
      <c r="E383" s="5" t="s">
        <v>259</v>
      </c>
      <c r="F383" s="8" t="s">
        <v>0</v>
      </c>
      <c r="G383" s="8" t="s">
        <v>0</v>
      </c>
      <c r="H383" s="7">
        <f>H384+H389+H392</f>
        <v>1198100</v>
      </c>
      <c r="I383" s="21">
        <f t="shared" si="260"/>
        <v>0</v>
      </c>
      <c r="J383" s="7">
        <f>J384+J389+J392</f>
        <v>1198100</v>
      </c>
      <c r="K383" s="7">
        <f t="shared" ref="K383:N383" si="286">K384+K389+K392</f>
        <v>1077500</v>
      </c>
      <c r="L383" s="21">
        <f t="shared" si="262"/>
        <v>0</v>
      </c>
      <c r="M383" s="7">
        <f t="shared" ref="M383" si="287">M384+M389+M392</f>
        <v>1077500</v>
      </c>
      <c r="N383" s="23">
        <f t="shared" si="286"/>
        <v>1077500</v>
      </c>
      <c r="O383" s="32">
        <f t="shared" si="263"/>
        <v>0</v>
      </c>
      <c r="P383" s="27">
        <f t="shared" ref="P383" si="288">P384+P389+P392</f>
        <v>1077500</v>
      </c>
    </row>
    <row r="384" spans="1:16" ht="46.8" hidden="1" x14ac:dyDescent="0.25">
      <c r="A384" s="9" t="s">
        <v>52</v>
      </c>
      <c r="B384" s="3" t="s">
        <v>241</v>
      </c>
      <c r="C384" s="3" t="s">
        <v>25</v>
      </c>
      <c r="D384" s="3" t="s">
        <v>26</v>
      </c>
      <c r="E384" s="3" t="s">
        <v>259</v>
      </c>
      <c r="F384" s="3" t="s">
        <v>53</v>
      </c>
      <c r="G384" s="10" t="s">
        <v>0</v>
      </c>
      <c r="H384" s="11">
        <f>H385+H387</f>
        <v>378400</v>
      </c>
      <c r="I384" s="21">
        <f t="shared" si="260"/>
        <v>0</v>
      </c>
      <c r="J384" s="11">
        <f>J385+J387</f>
        <v>378400</v>
      </c>
      <c r="K384" s="11">
        <f t="shared" ref="K384:N384" si="289">K385+K387</f>
        <v>257800</v>
      </c>
      <c r="L384" s="21">
        <f t="shared" si="262"/>
        <v>0</v>
      </c>
      <c r="M384" s="11">
        <f t="shared" ref="M384" si="290">M385+M387</f>
        <v>257800</v>
      </c>
      <c r="N384" s="24">
        <f t="shared" si="289"/>
        <v>257800</v>
      </c>
      <c r="O384" s="32">
        <f t="shared" si="263"/>
        <v>0</v>
      </c>
      <c r="P384" s="28">
        <f t="shared" ref="P384" si="291">P385+P387</f>
        <v>257800</v>
      </c>
    </row>
    <row r="385" spans="1:16" ht="93.6" hidden="1" x14ac:dyDescent="0.25">
      <c r="A385" s="9" t="s">
        <v>38</v>
      </c>
      <c r="B385" s="3" t="s">
        <v>241</v>
      </c>
      <c r="C385" s="3" t="s">
        <v>25</v>
      </c>
      <c r="D385" s="3" t="s">
        <v>26</v>
      </c>
      <c r="E385" s="3" t="s">
        <v>259</v>
      </c>
      <c r="F385" s="3" t="s">
        <v>53</v>
      </c>
      <c r="G385" s="3" t="s">
        <v>39</v>
      </c>
      <c r="H385" s="11">
        <f>H386</f>
        <v>255800</v>
      </c>
      <c r="I385" s="21">
        <f t="shared" si="260"/>
        <v>0</v>
      </c>
      <c r="J385" s="11">
        <f>J386</f>
        <v>255800</v>
      </c>
      <c r="K385" s="11">
        <f t="shared" ref="K385:P385" si="292">K386</f>
        <v>255800</v>
      </c>
      <c r="L385" s="21">
        <f t="shared" si="262"/>
        <v>0</v>
      </c>
      <c r="M385" s="11">
        <f t="shared" si="292"/>
        <v>255800</v>
      </c>
      <c r="N385" s="24">
        <f t="shared" si="292"/>
        <v>255800</v>
      </c>
      <c r="O385" s="32">
        <f t="shared" si="263"/>
        <v>0</v>
      </c>
      <c r="P385" s="28">
        <f t="shared" si="292"/>
        <v>255800</v>
      </c>
    </row>
    <row r="386" spans="1:16" ht="46.8" hidden="1" x14ac:dyDescent="0.25">
      <c r="A386" s="9" t="s">
        <v>40</v>
      </c>
      <c r="B386" s="3" t="s">
        <v>241</v>
      </c>
      <c r="C386" s="3" t="s">
        <v>25</v>
      </c>
      <c r="D386" s="3" t="s">
        <v>26</v>
      </c>
      <c r="E386" s="3" t="s">
        <v>259</v>
      </c>
      <c r="F386" s="3" t="s">
        <v>53</v>
      </c>
      <c r="G386" s="3" t="s">
        <v>41</v>
      </c>
      <c r="H386" s="11">
        <v>255800</v>
      </c>
      <c r="I386" s="21">
        <f t="shared" si="260"/>
        <v>0</v>
      </c>
      <c r="J386" s="11">
        <v>255800</v>
      </c>
      <c r="K386" s="11">
        <v>255800</v>
      </c>
      <c r="L386" s="21">
        <f t="shared" si="262"/>
        <v>0</v>
      </c>
      <c r="M386" s="11">
        <v>255800</v>
      </c>
      <c r="N386" s="24">
        <v>255800</v>
      </c>
      <c r="O386" s="32">
        <f t="shared" si="263"/>
        <v>0</v>
      </c>
      <c r="P386" s="28">
        <v>255800</v>
      </c>
    </row>
    <row r="387" spans="1:16" ht="46.8" hidden="1" x14ac:dyDescent="0.25">
      <c r="A387" s="9" t="s">
        <v>30</v>
      </c>
      <c r="B387" s="3" t="s">
        <v>241</v>
      </c>
      <c r="C387" s="3" t="s">
        <v>25</v>
      </c>
      <c r="D387" s="3" t="s">
        <v>26</v>
      </c>
      <c r="E387" s="3" t="s">
        <v>259</v>
      </c>
      <c r="F387" s="3" t="s">
        <v>53</v>
      </c>
      <c r="G387" s="3" t="s">
        <v>31</v>
      </c>
      <c r="H387" s="11">
        <f>H388</f>
        <v>122600</v>
      </c>
      <c r="I387" s="21">
        <f t="shared" si="260"/>
        <v>0</v>
      </c>
      <c r="J387" s="11">
        <f>J388</f>
        <v>122600</v>
      </c>
      <c r="K387" s="11">
        <f t="shared" ref="K387:P387" si="293">K388</f>
        <v>2000</v>
      </c>
      <c r="L387" s="21">
        <f t="shared" si="262"/>
        <v>0</v>
      </c>
      <c r="M387" s="11">
        <f t="shared" si="293"/>
        <v>2000</v>
      </c>
      <c r="N387" s="24">
        <f t="shared" si="293"/>
        <v>2000</v>
      </c>
      <c r="O387" s="32">
        <f t="shared" si="263"/>
        <v>0</v>
      </c>
      <c r="P387" s="28">
        <f t="shared" si="293"/>
        <v>2000</v>
      </c>
    </row>
    <row r="388" spans="1:16" ht="46.8" hidden="1" x14ac:dyDescent="0.25">
      <c r="A388" s="9" t="s">
        <v>32</v>
      </c>
      <c r="B388" s="3" t="s">
        <v>241</v>
      </c>
      <c r="C388" s="3" t="s">
        <v>25</v>
      </c>
      <c r="D388" s="3" t="s">
        <v>26</v>
      </c>
      <c r="E388" s="3" t="s">
        <v>259</v>
      </c>
      <c r="F388" s="3" t="s">
        <v>53</v>
      </c>
      <c r="G388" s="3" t="s">
        <v>33</v>
      </c>
      <c r="H388" s="11">
        <v>122600</v>
      </c>
      <c r="I388" s="21">
        <f t="shared" si="260"/>
        <v>0</v>
      </c>
      <c r="J388" s="11">
        <v>122600</v>
      </c>
      <c r="K388" s="11">
        <v>2000</v>
      </c>
      <c r="L388" s="21">
        <f t="shared" si="262"/>
        <v>0</v>
      </c>
      <c r="M388" s="11">
        <v>2000</v>
      </c>
      <c r="N388" s="24">
        <v>2000</v>
      </c>
      <c r="O388" s="32">
        <f t="shared" si="263"/>
        <v>0</v>
      </c>
      <c r="P388" s="28">
        <v>2000</v>
      </c>
    </row>
    <row r="389" spans="1:16" ht="62.4" hidden="1" x14ac:dyDescent="0.25">
      <c r="A389" s="9" t="s">
        <v>260</v>
      </c>
      <c r="B389" s="3" t="s">
        <v>241</v>
      </c>
      <c r="C389" s="3" t="s">
        <v>25</v>
      </c>
      <c r="D389" s="3" t="s">
        <v>26</v>
      </c>
      <c r="E389" s="3" t="s">
        <v>259</v>
      </c>
      <c r="F389" s="3" t="s">
        <v>261</v>
      </c>
      <c r="G389" s="10" t="s">
        <v>0</v>
      </c>
      <c r="H389" s="11">
        <f>H390</f>
        <v>815200</v>
      </c>
      <c r="I389" s="21">
        <f t="shared" si="260"/>
        <v>0</v>
      </c>
      <c r="J389" s="11">
        <f>J390</f>
        <v>815200</v>
      </c>
      <c r="K389" s="11">
        <f t="shared" ref="K389:P389" si="294">K390</f>
        <v>815200</v>
      </c>
      <c r="L389" s="21">
        <f t="shared" si="262"/>
        <v>0</v>
      </c>
      <c r="M389" s="11">
        <f t="shared" si="294"/>
        <v>815200</v>
      </c>
      <c r="N389" s="24">
        <f t="shared" si="294"/>
        <v>815200</v>
      </c>
      <c r="O389" s="32">
        <f t="shared" si="263"/>
        <v>0</v>
      </c>
      <c r="P389" s="28">
        <f t="shared" si="294"/>
        <v>815200</v>
      </c>
    </row>
    <row r="390" spans="1:16" ht="93.6" hidden="1" x14ac:dyDescent="0.25">
      <c r="A390" s="9" t="s">
        <v>38</v>
      </c>
      <c r="B390" s="3" t="s">
        <v>241</v>
      </c>
      <c r="C390" s="3" t="s">
        <v>25</v>
      </c>
      <c r="D390" s="3" t="s">
        <v>26</v>
      </c>
      <c r="E390" s="3" t="s">
        <v>259</v>
      </c>
      <c r="F390" s="3" t="s">
        <v>261</v>
      </c>
      <c r="G390" s="3" t="s">
        <v>39</v>
      </c>
      <c r="H390" s="11">
        <f>H391</f>
        <v>815200</v>
      </c>
      <c r="I390" s="21">
        <f t="shared" si="260"/>
        <v>0</v>
      </c>
      <c r="J390" s="11">
        <f>J391</f>
        <v>815200</v>
      </c>
      <c r="K390" s="11">
        <f t="shared" ref="K390:P390" si="295">K391</f>
        <v>815200</v>
      </c>
      <c r="L390" s="21">
        <f t="shared" si="262"/>
        <v>0</v>
      </c>
      <c r="M390" s="11">
        <f t="shared" si="295"/>
        <v>815200</v>
      </c>
      <c r="N390" s="24">
        <f t="shared" si="295"/>
        <v>815200</v>
      </c>
      <c r="O390" s="32">
        <f t="shared" si="263"/>
        <v>0</v>
      </c>
      <c r="P390" s="28">
        <f t="shared" si="295"/>
        <v>815200</v>
      </c>
    </row>
    <row r="391" spans="1:16" ht="46.8" hidden="1" x14ac:dyDescent="0.25">
      <c r="A391" s="9" t="s">
        <v>40</v>
      </c>
      <c r="B391" s="3" t="s">
        <v>241</v>
      </c>
      <c r="C391" s="3" t="s">
        <v>25</v>
      </c>
      <c r="D391" s="3" t="s">
        <v>26</v>
      </c>
      <c r="E391" s="3" t="s">
        <v>259</v>
      </c>
      <c r="F391" s="3" t="s">
        <v>261</v>
      </c>
      <c r="G391" s="3" t="s">
        <v>41</v>
      </c>
      <c r="H391" s="11">
        <v>815200</v>
      </c>
      <c r="I391" s="21">
        <f t="shared" si="260"/>
        <v>0</v>
      </c>
      <c r="J391" s="11">
        <v>815200</v>
      </c>
      <c r="K391" s="11">
        <v>815200</v>
      </c>
      <c r="L391" s="21">
        <f t="shared" si="262"/>
        <v>0</v>
      </c>
      <c r="M391" s="11">
        <v>815200</v>
      </c>
      <c r="N391" s="24">
        <v>815200</v>
      </c>
      <c r="O391" s="32">
        <f t="shared" si="263"/>
        <v>0</v>
      </c>
      <c r="P391" s="28">
        <v>815200</v>
      </c>
    </row>
    <row r="392" spans="1:16" ht="93.6" hidden="1" x14ac:dyDescent="0.25">
      <c r="A392" s="9" t="s">
        <v>262</v>
      </c>
      <c r="B392" s="3" t="s">
        <v>241</v>
      </c>
      <c r="C392" s="3" t="s">
        <v>25</v>
      </c>
      <c r="D392" s="3" t="s">
        <v>26</v>
      </c>
      <c r="E392" s="3" t="s">
        <v>259</v>
      </c>
      <c r="F392" s="3" t="s">
        <v>263</v>
      </c>
      <c r="G392" s="10" t="s">
        <v>0</v>
      </c>
      <c r="H392" s="11">
        <f>H393</f>
        <v>4500</v>
      </c>
      <c r="I392" s="21">
        <f t="shared" si="260"/>
        <v>0</v>
      </c>
      <c r="J392" s="11">
        <f>J393</f>
        <v>4500</v>
      </c>
      <c r="K392" s="11">
        <f t="shared" ref="K392:P392" si="296">K393</f>
        <v>4500</v>
      </c>
      <c r="L392" s="21">
        <f t="shared" si="262"/>
        <v>0</v>
      </c>
      <c r="M392" s="11">
        <f t="shared" si="296"/>
        <v>4500</v>
      </c>
      <c r="N392" s="24">
        <f t="shared" si="296"/>
        <v>4500</v>
      </c>
      <c r="O392" s="32">
        <f t="shared" si="263"/>
        <v>0</v>
      </c>
      <c r="P392" s="28">
        <f t="shared" si="296"/>
        <v>4500</v>
      </c>
    </row>
    <row r="393" spans="1:16" ht="46.8" hidden="1" x14ac:dyDescent="0.25">
      <c r="A393" s="9" t="s">
        <v>30</v>
      </c>
      <c r="B393" s="3" t="s">
        <v>241</v>
      </c>
      <c r="C393" s="3" t="s">
        <v>25</v>
      </c>
      <c r="D393" s="3" t="s">
        <v>26</v>
      </c>
      <c r="E393" s="3" t="s">
        <v>259</v>
      </c>
      <c r="F393" s="3" t="s">
        <v>263</v>
      </c>
      <c r="G393" s="3" t="s">
        <v>31</v>
      </c>
      <c r="H393" s="11">
        <f>H394</f>
        <v>4500</v>
      </c>
      <c r="I393" s="21">
        <f t="shared" si="260"/>
        <v>0</v>
      </c>
      <c r="J393" s="11">
        <f>J394</f>
        <v>4500</v>
      </c>
      <c r="K393" s="11">
        <f t="shared" ref="K393:P393" si="297">K394</f>
        <v>4500</v>
      </c>
      <c r="L393" s="21">
        <f t="shared" si="262"/>
        <v>0</v>
      </c>
      <c r="M393" s="11">
        <f t="shared" si="297"/>
        <v>4500</v>
      </c>
      <c r="N393" s="24">
        <f t="shared" si="297"/>
        <v>4500</v>
      </c>
      <c r="O393" s="32">
        <f t="shared" si="263"/>
        <v>0</v>
      </c>
      <c r="P393" s="28">
        <f t="shared" si="297"/>
        <v>4500</v>
      </c>
    </row>
    <row r="394" spans="1:16" ht="46.8" hidden="1" x14ac:dyDescent="0.25">
      <c r="A394" s="9" t="s">
        <v>32</v>
      </c>
      <c r="B394" s="3" t="s">
        <v>241</v>
      </c>
      <c r="C394" s="3" t="s">
        <v>25</v>
      </c>
      <c r="D394" s="3" t="s">
        <v>26</v>
      </c>
      <c r="E394" s="3" t="s">
        <v>259</v>
      </c>
      <c r="F394" s="3" t="s">
        <v>263</v>
      </c>
      <c r="G394" s="3" t="s">
        <v>33</v>
      </c>
      <c r="H394" s="11">
        <v>4500</v>
      </c>
      <c r="I394" s="21">
        <f t="shared" si="260"/>
        <v>0</v>
      </c>
      <c r="J394" s="11">
        <v>4500</v>
      </c>
      <c r="K394" s="11">
        <v>4500</v>
      </c>
      <c r="L394" s="21">
        <f t="shared" si="262"/>
        <v>0</v>
      </c>
      <c r="M394" s="11">
        <v>4500</v>
      </c>
      <c r="N394" s="24">
        <v>4500</v>
      </c>
      <c r="O394" s="32">
        <f t="shared" si="263"/>
        <v>0</v>
      </c>
      <c r="P394" s="28">
        <v>4500</v>
      </c>
    </row>
    <row r="395" spans="1:16" ht="15.6" x14ac:dyDescent="0.25">
      <c r="A395" s="39" t="s">
        <v>264</v>
      </c>
      <c r="B395" s="39"/>
      <c r="C395" s="39"/>
      <c r="D395" s="39"/>
      <c r="E395" s="39"/>
      <c r="F395" s="39"/>
      <c r="G395" s="39"/>
      <c r="H395" s="7">
        <f>H19+H164+H182+H264+H316+H359</f>
        <v>534029885.75999999</v>
      </c>
      <c r="I395" s="7">
        <f t="shared" si="260"/>
        <v>20678584.400000095</v>
      </c>
      <c r="J395" s="7">
        <f>J19+J164+J182+J264+J316+J359</f>
        <v>554708470.16000009</v>
      </c>
      <c r="K395" s="7">
        <f>K19+K164+K182+K264+K316+K359</f>
        <v>469123878.78999996</v>
      </c>
      <c r="L395" s="18">
        <f t="shared" si="262"/>
        <v>0</v>
      </c>
      <c r="M395" s="7">
        <f>M19+M164+M182+M264+M316+M359</f>
        <v>469123878.78999996</v>
      </c>
      <c r="N395" s="23">
        <f>N19+N164+N182+N264+N316+N359</f>
        <v>472349065.83000004</v>
      </c>
      <c r="O395" s="31">
        <f t="shared" si="263"/>
        <v>0</v>
      </c>
      <c r="P395" s="27">
        <f>P19+P164+P182+P264+P316+P359</f>
        <v>472349065.83000004</v>
      </c>
    </row>
  </sheetData>
  <mergeCells count="17">
    <mergeCell ref="G8:O8"/>
    <mergeCell ref="G9:O9"/>
    <mergeCell ref="G10:O10"/>
    <mergeCell ref="G11:O11"/>
    <mergeCell ref="G12:O12"/>
    <mergeCell ref="K15:N15"/>
    <mergeCell ref="A16:N16"/>
    <mergeCell ref="A395:G395"/>
    <mergeCell ref="K13:N13"/>
    <mergeCell ref="A14:O14"/>
    <mergeCell ref="H7:N7"/>
    <mergeCell ref="G1:O1"/>
    <mergeCell ref="G2:O2"/>
    <mergeCell ref="G4:O4"/>
    <mergeCell ref="G6:O6"/>
    <mergeCell ref="G3:Q3"/>
    <mergeCell ref="G5:Q5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2024-03-13T08:06:06Z</dcterms:modified>
</cp:coreProperties>
</file>