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definedNames>
    <definedName name="_xlnm.Print_Area" localSheetId="0">Table1!$A$1:$S$426</definedName>
  </definedNames>
  <calcPr calcId="145621"/>
</workbook>
</file>

<file path=xl/calcChain.xml><?xml version="1.0" encoding="utf-8"?>
<calcChain xmlns="http://schemas.openxmlformats.org/spreadsheetml/2006/main">
  <c r="L44" i="1" l="1"/>
  <c r="L254" i="1" l="1"/>
  <c r="L253" i="1" s="1"/>
  <c r="L424" i="1" l="1"/>
  <c r="L423" i="1" s="1"/>
  <c r="L422" i="1" s="1"/>
  <c r="L396" i="1"/>
  <c r="L395" i="1" s="1"/>
  <c r="L394" i="1" s="1"/>
  <c r="L392" i="1"/>
  <c r="L391" i="1" s="1"/>
  <c r="L390" i="1" s="1"/>
  <c r="L382" i="1"/>
  <c r="L381" i="1" s="1"/>
  <c r="L375" i="1"/>
  <c r="L374" i="1" s="1"/>
  <c r="L372" i="1"/>
  <c r="L371" i="1"/>
  <c r="L354" i="1"/>
  <c r="L353" i="1" s="1"/>
  <c r="L352" i="1" s="1"/>
  <c r="L242" i="1"/>
  <c r="L241" i="1" s="1"/>
  <c r="L113" i="1"/>
  <c r="L112" i="1" s="1"/>
  <c r="K231" i="1" l="1"/>
  <c r="K213" i="1"/>
  <c r="K216" i="1"/>
  <c r="K219" i="1"/>
  <c r="K222" i="1"/>
  <c r="K225" i="1"/>
  <c r="K228" i="1"/>
  <c r="K234" i="1"/>
  <c r="K237" i="1"/>
  <c r="K281" i="1"/>
  <c r="K284" i="1"/>
  <c r="K287" i="1"/>
  <c r="K290" i="1"/>
  <c r="K293" i="1"/>
  <c r="K296" i="1"/>
  <c r="K301" i="1"/>
  <c r="J300" i="1"/>
  <c r="J299" i="1" s="1"/>
  <c r="L300" i="1"/>
  <c r="M300" i="1"/>
  <c r="N300" i="1"/>
  <c r="N299" i="1" s="1"/>
  <c r="O300" i="1"/>
  <c r="O299" i="1" s="1"/>
  <c r="Q300" i="1"/>
  <c r="Q299" i="1" s="1"/>
  <c r="R300" i="1"/>
  <c r="R299" i="1" s="1"/>
  <c r="S300" i="1"/>
  <c r="S299" i="1" s="1"/>
  <c r="T300" i="1"/>
  <c r="T299" i="1" s="1"/>
  <c r="V300" i="1"/>
  <c r="V299" i="1" s="1"/>
  <c r="M299" i="1"/>
  <c r="H300" i="1"/>
  <c r="H299" i="1" s="1"/>
  <c r="U17" i="1"/>
  <c r="U20" i="1"/>
  <c r="U22" i="1"/>
  <c r="U25" i="1"/>
  <c r="U27" i="1"/>
  <c r="U30" i="1"/>
  <c r="U32" i="1"/>
  <c r="U35" i="1"/>
  <c r="U37" i="1"/>
  <c r="U40" i="1"/>
  <c r="U43" i="1"/>
  <c r="U46" i="1"/>
  <c r="U48" i="1"/>
  <c r="U53" i="1"/>
  <c r="U55" i="1"/>
  <c r="U57" i="1"/>
  <c r="U60" i="1"/>
  <c r="U63" i="1"/>
  <c r="U66" i="1"/>
  <c r="U67" i="1"/>
  <c r="U68" i="1"/>
  <c r="U69" i="1"/>
  <c r="U72" i="1"/>
  <c r="U75" i="1"/>
  <c r="U78" i="1"/>
  <c r="U81" i="1"/>
  <c r="U84" i="1"/>
  <c r="U87" i="1"/>
  <c r="U90" i="1"/>
  <c r="U95" i="1"/>
  <c r="U100" i="1"/>
  <c r="U101" i="1"/>
  <c r="U102" i="1"/>
  <c r="U103" i="1"/>
  <c r="U104" i="1"/>
  <c r="U105" i="1"/>
  <c r="U108" i="1"/>
  <c r="U111" i="1"/>
  <c r="U117" i="1"/>
  <c r="U120" i="1"/>
  <c r="U121" i="1"/>
  <c r="U122" i="1"/>
  <c r="U123" i="1"/>
  <c r="U126" i="1"/>
  <c r="U128" i="1"/>
  <c r="U133" i="1"/>
  <c r="U136" i="1"/>
  <c r="U139" i="1"/>
  <c r="U144" i="1"/>
  <c r="U147" i="1"/>
  <c r="U150" i="1"/>
  <c r="U151" i="1"/>
  <c r="U156" i="1"/>
  <c r="U161" i="1"/>
  <c r="U168" i="1"/>
  <c r="U170" i="1"/>
  <c r="U176" i="1"/>
  <c r="U179" i="1"/>
  <c r="U180" i="1"/>
  <c r="U184" i="1"/>
  <c r="U190" i="1"/>
  <c r="U192" i="1"/>
  <c r="U195" i="1"/>
  <c r="U197" i="1"/>
  <c r="U199" i="1"/>
  <c r="U205" i="1"/>
  <c r="U208" i="1"/>
  <c r="U211" i="1"/>
  <c r="U213" i="1"/>
  <c r="U216" i="1"/>
  <c r="U219" i="1"/>
  <c r="U222" i="1"/>
  <c r="U223" i="1"/>
  <c r="U224" i="1"/>
  <c r="U225" i="1"/>
  <c r="U228" i="1"/>
  <c r="U232" i="1"/>
  <c r="U233" i="1"/>
  <c r="U234" i="1"/>
  <c r="U237" i="1"/>
  <c r="U231" i="1"/>
  <c r="U240" i="1"/>
  <c r="U246" i="1"/>
  <c r="U249" i="1"/>
  <c r="U252" i="1"/>
  <c r="U260" i="1"/>
  <c r="U265" i="1"/>
  <c r="U270" i="1"/>
  <c r="U276" i="1"/>
  <c r="U281" i="1"/>
  <c r="U284" i="1"/>
  <c r="U287" i="1"/>
  <c r="U288" i="1"/>
  <c r="U289" i="1"/>
  <c r="U290" i="1"/>
  <c r="U293" i="1"/>
  <c r="U296" i="1"/>
  <c r="U304" i="1"/>
  <c r="U307" i="1"/>
  <c r="U308" i="1"/>
  <c r="U309" i="1"/>
  <c r="U310" i="1"/>
  <c r="U311" i="1"/>
  <c r="U312" i="1"/>
  <c r="U313" i="1"/>
  <c r="U314" i="1"/>
  <c r="U315" i="1"/>
  <c r="U320" i="1"/>
  <c r="U325" i="1"/>
  <c r="U331" i="1"/>
  <c r="U333" i="1"/>
  <c r="U335" i="1"/>
  <c r="U338" i="1"/>
  <c r="U340" i="1"/>
  <c r="U342" i="1"/>
  <c r="U343" i="1"/>
  <c r="U344" i="1"/>
  <c r="U345" i="1"/>
  <c r="U348" i="1"/>
  <c r="U349" i="1"/>
  <c r="U350" i="1"/>
  <c r="U351" i="1"/>
  <c r="U352" i="1"/>
  <c r="U353" i="1"/>
  <c r="U354" i="1"/>
  <c r="U355" i="1"/>
  <c r="U360" i="1"/>
  <c r="U363" i="1"/>
  <c r="U366" i="1"/>
  <c r="U368" i="1"/>
  <c r="U370" i="1"/>
  <c r="U377" i="1"/>
  <c r="U378" i="1"/>
  <c r="U379" i="1"/>
  <c r="U386" i="1"/>
  <c r="U389" i="1"/>
  <c r="U401" i="1"/>
  <c r="U404" i="1"/>
  <c r="U406" i="1"/>
  <c r="U407" i="1"/>
  <c r="U408" i="1"/>
  <c r="U409" i="1"/>
  <c r="U413" i="1"/>
  <c r="U415" i="1"/>
  <c r="U418" i="1"/>
  <c r="U421" i="1"/>
  <c r="V420" i="1"/>
  <c r="V417" i="1"/>
  <c r="V414" i="1"/>
  <c r="V412" i="1"/>
  <c r="V405" i="1"/>
  <c r="V403" i="1"/>
  <c r="V400" i="1"/>
  <c r="V399" i="1" s="1"/>
  <c r="V388" i="1"/>
  <c r="V385" i="1"/>
  <c r="V384" i="1" s="1"/>
  <c r="V367" i="1"/>
  <c r="V365" i="1"/>
  <c r="V362" i="1"/>
  <c r="V361" i="1" s="1"/>
  <c r="V359" i="1"/>
  <c r="V347" i="1"/>
  <c r="V341" i="1"/>
  <c r="V339" i="1"/>
  <c r="V337" i="1"/>
  <c r="V334" i="1"/>
  <c r="V332" i="1"/>
  <c r="V330" i="1"/>
  <c r="V324" i="1"/>
  <c r="V319" i="1"/>
  <c r="V306" i="1"/>
  <c r="V303" i="1"/>
  <c r="V302" i="1" s="1"/>
  <c r="V295" i="1"/>
  <c r="V292" i="1"/>
  <c r="V291" i="1" s="1"/>
  <c r="V286" i="1"/>
  <c r="V283" i="1"/>
  <c r="V280" i="1"/>
  <c r="V275" i="1"/>
  <c r="V269" i="1"/>
  <c r="V268" i="1" s="1"/>
  <c r="V267" i="1" s="1"/>
  <c r="V266" i="1" s="1"/>
  <c r="V264" i="1"/>
  <c r="V263" i="1" s="1"/>
  <c r="V262" i="1" s="1"/>
  <c r="V261" i="1" s="1"/>
  <c r="V259" i="1"/>
  <c r="V258" i="1" s="1"/>
  <c r="V257" i="1" s="1"/>
  <c r="V256" i="1" s="1"/>
  <c r="V251" i="1"/>
  <c r="V248" i="1"/>
  <c r="V245" i="1"/>
  <c r="V244" i="1" s="1"/>
  <c r="V239" i="1"/>
  <c r="V238" i="1" s="1"/>
  <c r="V230" i="1"/>
  <c r="V229" i="1" s="1"/>
  <c r="V236" i="1"/>
  <c r="V227" i="1"/>
  <c r="V226" i="1" s="1"/>
  <c r="V221" i="1"/>
  <c r="V218" i="1"/>
  <c r="V217" i="1" s="1"/>
  <c r="V215" i="1"/>
  <c r="V212" i="1"/>
  <c r="V210" i="1"/>
  <c r="V207" i="1"/>
  <c r="V204" i="1"/>
  <c r="V198" i="1"/>
  <c r="V196" i="1"/>
  <c r="V194" i="1"/>
  <c r="V191" i="1"/>
  <c r="V189" i="1"/>
  <c r="V183" i="1"/>
  <c r="V182" i="1" s="1"/>
  <c r="V181" i="1" s="1"/>
  <c r="V178" i="1"/>
  <c r="V177" i="1"/>
  <c r="V175" i="1"/>
  <c r="V169" i="1"/>
  <c r="V166" i="1" s="1"/>
  <c r="V167" i="1"/>
  <c r="V160" i="1"/>
  <c r="V159" i="1" s="1"/>
  <c r="V158" i="1" s="1"/>
  <c r="V157" i="1" s="1"/>
  <c r="V155" i="1"/>
  <c r="V154" i="1" s="1"/>
  <c r="V153" i="1" s="1"/>
  <c r="V152" i="1" s="1"/>
  <c r="V149" i="1"/>
  <c r="V148" i="1" s="1"/>
  <c r="V146" i="1"/>
  <c r="V145" i="1" s="1"/>
  <c r="V143" i="1"/>
  <c r="V142" i="1" s="1"/>
  <c r="V138" i="1"/>
  <c r="V137" i="1" s="1"/>
  <c r="V135" i="1"/>
  <c r="V134" i="1" s="1"/>
  <c r="V132" i="1"/>
  <c r="V131" i="1" s="1"/>
  <c r="V127" i="1"/>
  <c r="V125" i="1"/>
  <c r="V124" i="1" s="1"/>
  <c r="V119" i="1"/>
  <c r="V116" i="1"/>
  <c r="V115" i="1" s="1"/>
  <c r="V110" i="1"/>
  <c r="V107" i="1"/>
  <c r="V99" i="1"/>
  <c r="V94" i="1"/>
  <c r="V93" i="1" s="1"/>
  <c r="V92" i="1" s="1"/>
  <c r="V91" i="1" s="1"/>
  <c r="V89" i="1"/>
  <c r="V86" i="1"/>
  <c r="V85" i="1" s="1"/>
  <c r="V83" i="1"/>
  <c r="V80" i="1"/>
  <c r="V77" i="1"/>
  <c r="V74" i="1"/>
  <c r="V73" i="1" s="1"/>
  <c r="V71" i="1"/>
  <c r="V70" i="1" s="1"/>
  <c r="V65" i="1"/>
  <c r="V62" i="1"/>
  <c r="V59" i="1"/>
  <c r="V58" i="1" s="1"/>
  <c r="V56" i="1"/>
  <c r="V54" i="1"/>
  <c r="V52" i="1"/>
  <c r="V47" i="1"/>
  <c r="V45" i="1"/>
  <c r="V42" i="1"/>
  <c r="V39" i="1"/>
  <c r="V38" i="1" s="1"/>
  <c r="V36" i="1"/>
  <c r="V34" i="1"/>
  <c r="V31" i="1"/>
  <c r="V29" i="1"/>
  <c r="V26" i="1"/>
  <c r="V24" i="1"/>
  <c r="V21" i="1"/>
  <c r="V19" i="1"/>
  <c r="V16" i="1"/>
  <c r="V15" i="1" s="1"/>
  <c r="P17" i="1"/>
  <c r="P20" i="1"/>
  <c r="P22" i="1"/>
  <c r="P25" i="1"/>
  <c r="P27" i="1"/>
  <c r="P30" i="1"/>
  <c r="P32" i="1"/>
  <c r="P35" i="1"/>
  <c r="P37" i="1"/>
  <c r="P40" i="1"/>
  <c r="P43" i="1"/>
  <c r="P46" i="1"/>
  <c r="P48" i="1"/>
  <c r="P53" i="1"/>
  <c r="P55" i="1"/>
  <c r="P57" i="1"/>
  <c r="P60" i="1"/>
  <c r="P63" i="1"/>
  <c r="P66" i="1"/>
  <c r="P67" i="1"/>
  <c r="P68" i="1"/>
  <c r="P69" i="1"/>
  <c r="P72" i="1"/>
  <c r="P75" i="1"/>
  <c r="P78" i="1"/>
  <c r="P81" i="1"/>
  <c r="P84" i="1"/>
  <c r="P87" i="1"/>
  <c r="P90" i="1"/>
  <c r="P95" i="1"/>
  <c r="P100" i="1"/>
  <c r="P101" i="1"/>
  <c r="P102" i="1"/>
  <c r="P103" i="1"/>
  <c r="P104" i="1"/>
  <c r="P105" i="1"/>
  <c r="P108" i="1"/>
  <c r="P111" i="1"/>
  <c r="P117" i="1"/>
  <c r="P120" i="1"/>
  <c r="P121" i="1"/>
  <c r="P122" i="1"/>
  <c r="P123" i="1"/>
  <c r="P126" i="1"/>
  <c r="P128" i="1"/>
  <c r="P133" i="1"/>
  <c r="P136" i="1"/>
  <c r="P139" i="1"/>
  <c r="P144" i="1"/>
  <c r="P147" i="1"/>
  <c r="P150" i="1"/>
  <c r="P151" i="1"/>
  <c r="P156" i="1"/>
  <c r="P161" i="1"/>
  <c r="P168" i="1"/>
  <c r="P170" i="1"/>
  <c r="P176" i="1"/>
  <c r="P179" i="1"/>
  <c r="P180" i="1"/>
  <c r="P184" i="1"/>
  <c r="P190" i="1"/>
  <c r="P192" i="1"/>
  <c r="P195" i="1"/>
  <c r="P197" i="1"/>
  <c r="P199" i="1"/>
  <c r="P205" i="1"/>
  <c r="P208" i="1"/>
  <c r="P211" i="1"/>
  <c r="P213" i="1"/>
  <c r="P216" i="1"/>
  <c r="P219" i="1"/>
  <c r="P222" i="1"/>
  <c r="P223" i="1"/>
  <c r="P224" i="1"/>
  <c r="P225" i="1"/>
  <c r="P228" i="1"/>
  <c r="P232" i="1"/>
  <c r="P233" i="1"/>
  <c r="P234" i="1"/>
  <c r="P237" i="1"/>
  <c r="P231" i="1"/>
  <c r="P240" i="1"/>
  <c r="P246" i="1"/>
  <c r="P249" i="1"/>
  <c r="P252" i="1"/>
  <c r="P260" i="1"/>
  <c r="P265" i="1"/>
  <c r="P270" i="1"/>
  <c r="P276" i="1"/>
  <c r="P281" i="1"/>
  <c r="P284" i="1"/>
  <c r="P287" i="1"/>
  <c r="P288" i="1"/>
  <c r="P289" i="1"/>
  <c r="P290" i="1"/>
  <c r="P293" i="1"/>
  <c r="P296" i="1"/>
  <c r="P304" i="1"/>
  <c r="P307" i="1"/>
  <c r="P308" i="1"/>
  <c r="P309" i="1"/>
  <c r="P310" i="1"/>
  <c r="P311" i="1"/>
  <c r="P312" i="1"/>
  <c r="P313" i="1"/>
  <c r="P314" i="1"/>
  <c r="P315" i="1"/>
  <c r="P320" i="1"/>
  <c r="P325" i="1"/>
  <c r="P331" i="1"/>
  <c r="P333" i="1"/>
  <c r="P335" i="1"/>
  <c r="P338" i="1"/>
  <c r="P340" i="1"/>
  <c r="P342" i="1"/>
  <c r="P343" i="1"/>
  <c r="P344" i="1"/>
  <c r="P345" i="1"/>
  <c r="P348" i="1"/>
  <c r="P349" i="1"/>
  <c r="P350" i="1"/>
  <c r="P351" i="1"/>
  <c r="P352" i="1"/>
  <c r="P353" i="1"/>
  <c r="P354" i="1"/>
  <c r="P355" i="1"/>
  <c r="P360" i="1"/>
  <c r="P363" i="1"/>
  <c r="P366" i="1"/>
  <c r="P368" i="1"/>
  <c r="P370" i="1"/>
  <c r="P377" i="1"/>
  <c r="P378" i="1"/>
  <c r="P379" i="1"/>
  <c r="P386" i="1"/>
  <c r="P389" i="1"/>
  <c r="P401" i="1"/>
  <c r="P404" i="1"/>
  <c r="P406" i="1"/>
  <c r="P407" i="1"/>
  <c r="P408" i="1"/>
  <c r="P409" i="1"/>
  <c r="P413" i="1"/>
  <c r="P415" i="1"/>
  <c r="P418" i="1"/>
  <c r="P421" i="1"/>
  <c r="Q420" i="1"/>
  <c r="Q419" i="1" s="1"/>
  <c r="Q417" i="1"/>
  <c r="Q416" i="1" s="1"/>
  <c r="Q414" i="1"/>
  <c r="Q412" i="1"/>
  <c r="Q405" i="1"/>
  <c r="Q403" i="1"/>
  <c r="Q400" i="1"/>
  <c r="Q399" i="1" s="1"/>
  <c r="Q388" i="1"/>
  <c r="Q387" i="1" s="1"/>
  <c r="Q385" i="1"/>
  <c r="Q384" i="1" s="1"/>
  <c r="Q367" i="1"/>
  <c r="Q365" i="1"/>
  <c r="Q362" i="1"/>
  <c r="Q361" i="1" s="1"/>
  <c r="Q359" i="1"/>
  <c r="Q358" i="1" s="1"/>
  <c r="Q347" i="1"/>
  <c r="Q346" i="1" s="1"/>
  <c r="Q341" i="1"/>
  <c r="Q339" i="1"/>
  <c r="Q337" i="1"/>
  <c r="Q334" i="1"/>
  <c r="Q332" i="1"/>
  <c r="Q330" i="1"/>
  <c r="Q324" i="1"/>
  <c r="Q319" i="1"/>
  <c r="Q318" i="1" s="1"/>
  <c r="Q306" i="1"/>
  <c r="Q303" i="1"/>
  <c r="Q302" i="1" s="1"/>
  <c r="Q295" i="1"/>
  <c r="Q294" i="1" s="1"/>
  <c r="Q292" i="1"/>
  <c r="Q291" i="1" s="1"/>
  <c r="Q286" i="1"/>
  <c r="Q285" i="1" s="1"/>
  <c r="Q283" i="1"/>
  <c r="Q282" i="1" s="1"/>
  <c r="Q280" i="1"/>
  <c r="Q279" i="1" s="1"/>
  <c r="Q275" i="1"/>
  <c r="Q274" i="1" s="1"/>
  <c r="Q273" i="1" s="1"/>
  <c r="Q272" i="1" s="1"/>
  <c r="Q269" i="1"/>
  <c r="Q268" i="1" s="1"/>
  <c r="Q264" i="1"/>
  <c r="Q259" i="1"/>
  <c r="Q258" i="1" s="1"/>
  <c r="Q257" i="1" s="1"/>
  <c r="Q256" i="1" s="1"/>
  <c r="Q251" i="1"/>
  <c r="Q250" i="1" s="1"/>
  <c r="Q248" i="1"/>
  <c r="Q247" i="1" s="1"/>
  <c r="Q245" i="1"/>
  <c r="Q244" i="1" s="1"/>
  <c r="Q243" i="1" s="1"/>
  <c r="Q242" i="1" s="1"/>
  <c r="Q241" i="1" s="1"/>
  <c r="Q239" i="1"/>
  <c r="Q238" i="1" s="1"/>
  <c r="Q230" i="1"/>
  <c r="Q229" i="1" s="1"/>
  <c r="Q236" i="1"/>
  <c r="Q235" i="1" s="1"/>
  <c r="Q227" i="1"/>
  <c r="Q226" i="1" s="1"/>
  <c r="Q221" i="1"/>
  <c r="Q220" i="1" s="1"/>
  <c r="Q218" i="1"/>
  <c r="Q217" i="1" s="1"/>
  <c r="Q215" i="1"/>
  <c r="Q212" i="1"/>
  <c r="Q210" i="1"/>
  <c r="Q207" i="1"/>
  <c r="Q206" i="1" s="1"/>
  <c r="Q204" i="1"/>
  <c r="Q203" i="1" s="1"/>
  <c r="Q198" i="1"/>
  <c r="Q196" i="1"/>
  <c r="Q194" i="1"/>
  <c r="Q191" i="1"/>
  <c r="Q189" i="1"/>
  <c r="Q188" i="1"/>
  <c r="Q183" i="1"/>
  <c r="Q182" i="1" s="1"/>
  <c r="Q181" i="1" s="1"/>
  <c r="Q178" i="1"/>
  <c r="Q177" i="1" s="1"/>
  <c r="Q175" i="1"/>
  <c r="Q169" i="1"/>
  <c r="Q167" i="1"/>
  <c r="Q160" i="1"/>
  <c r="Q159" i="1" s="1"/>
  <c r="Q158" i="1" s="1"/>
  <c r="Q155" i="1"/>
  <c r="Q154" i="1" s="1"/>
  <c r="Q153" i="1" s="1"/>
  <c r="Q149" i="1"/>
  <c r="Q148" i="1" s="1"/>
  <c r="Q146" i="1"/>
  <c r="Q145" i="1" s="1"/>
  <c r="Q143" i="1"/>
  <c r="Q142" i="1" s="1"/>
  <c r="Q138" i="1"/>
  <c r="Q137" i="1" s="1"/>
  <c r="Q135" i="1"/>
  <c r="Q134" i="1" s="1"/>
  <c r="Q132" i="1"/>
  <c r="Q131" i="1" s="1"/>
  <c r="Q127" i="1"/>
  <c r="Q125" i="1"/>
  <c r="Q119" i="1"/>
  <c r="Q116" i="1"/>
  <c r="Q115" i="1" s="1"/>
  <c r="Q110" i="1"/>
  <c r="Q109" i="1" s="1"/>
  <c r="Q107" i="1"/>
  <c r="Q106" i="1" s="1"/>
  <c r="Q99" i="1"/>
  <c r="Q98" i="1" s="1"/>
  <c r="Q94" i="1"/>
  <c r="Q93" i="1" s="1"/>
  <c r="Q92" i="1" s="1"/>
  <c r="Q91" i="1" s="1"/>
  <c r="Q89" i="1"/>
  <c r="Q88" i="1" s="1"/>
  <c r="Q86" i="1"/>
  <c r="Q85" i="1"/>
  <c r="Q83" i="1"/>
  <c r="Q80" i="1"/>
  <c r="Q77" i="1"/>
  <c r="Q76" i="1" s="1"/>
  <c r="Q74" i="1"/>
  <c r="Q73" i="1" s="1"/>
  <c r="Q71" i="1"/>
  <c r="Q70" i="1" s="1"/>
  <c r="Q65" i="1"/>
  <c r="Q64" i="1" s="1"/>
  <c r="Q62" i="1"/>
  <c r="Q61" i="1" s="1"/>
  <c r="Q59" i="1"/>
  <c r="Q58" i="1" s="1"/>
  <c r="Q56" i="1"/>
  <c r="Q54" i="1"/>
  <c r="Q52" i="1"/>
  <c r="Q47" i="1"/>
  <c r="Q45" i="1"/>
  <c r="Q42" i="1"/>
  <c r="Q39" i="1"/>
  <c r="Q38" i="1" s="1"/>
  <c r="Q36" i="1"/>
  <c r="Q34" i="1"/>
  <c r="Q31" i="1"/>
  <c r="Q29" i="1"/>
  <c r="Q26" i="1"/>
  <c r="Q24" i="1"/>
  <c r="Q21" i="1"/>
  <c r="Q19" i="1"/>
  <c r="Q16" i="1"/>
  <c r="Q15" i="1" s="1"/>
  <c r="Q130" i="1" l="1"/>
  <c r="Q129" i="1" s="1"/>
  <c r="V23" i="1"/>
  <c r="V336" i="1"/>
  <c r="Q18" i="1"/>
  <c r="Q28" i="1"/>
  <c r="Q23" i="1"/>
  <c r="Q364" i="1"/>
  <c r="Q357" i="1" s="1"/>
  <c r="Q411" i="1"/>
  <c r="Q336" i="1"/>
  <c r="K300" i="1"/>
  <c r="Q380" i="1"/>
  <c r="V188" i="1"/>
  <c r="V209" i="1"/>
  <c r="L299" i="1"/>
  <c r="Q166" i="1"/>
  <c r="V298" i="1"/>
  <c r="Q152" i="1"/>
  <c r="Q157" i="1"/>
  <c r="Q165" i="1"/>
  <c r="Q164" i="1" s="1"/>
  <c r="Q163" i="1" s="1"/>
  <c r="Q41" i="1"/>
  <c r="Q174" i="1"/>
  <c r="Q263" i="1"/>
  <c r="Q410" i="1"/>
  <c r="Q44" i="1"/>
  <c r="Q118" i="1"/>
  <c r="Q97" i="1" s="1"/>
  <c r="Q141" i="1"/>
  <c r="Q267" i="1"/>
  <c r="Q329" i="1"/>
  <c r="V28" i="1"/>
  <c r="V44" i="1"/>
  <c r="Q79" i="1"/>
  <c r="Q124" i="1"/>
  <c r="Q402" i="1"/>
  <c r="Q398" i="1" s="1"/>
  <c r="Q82" i="1"/>
  <c r="V76" i="1"/>
  <c r="V106" i="1"/>
  <c r="V118" i="1"/>
  <c r="Q51" i="1"/>
  <c r="V64" i="1"/>
  <c r="V79" i="1"/>
  <c r="V88" i="1"/>
  <c r="V109" i="1"/>
  <c r="V387" i="1"/>
  <c r="V380" i="1" s="1"/>
  <c r="V419" i="1"/>
  <c r="Q33" i="1"/>
  <c r="Q193" i="1"/>
  <c r="Q187" i="1" s="1"/>
  <c r="V41" i="1"/>
  <c r="V61" i="1"/>
  <c r="V82" i="1"/>
  <c r="V130" i="1"/>
  <c r="V247" i="1"/>
  <c r="V411" i="1"/>
  <c r="V18" i="1"/>
  <c r="V51" i="1"/>
  <c r="V98" i="1"/>
  <c r="V174" i="1"/>
  <c r="V173" i="1" s="1"/>
  <c r="V250" i="1"/>
  <c r="V346" i="1"/>
  <c r="V364" i="1"/>
  <c r="V141" i="1"/>
  <c r="V165" i="1"/>
  <c r="V164" i="1" s="1"/>
  <c r="V163" i="1" s="1"/>
  <c r="V358" i="1"/>
  <c r="V416" i="1"/>
  <c r="V33" i="1"/>
  <c r="V193" i="1"/>
  <c r="V329" i="1"/>
  <c r="V402" i="1"/>
  <c r="Q298" i="1"/>
  <c r="Q297" i="1" s="1"/>
  <c r="K299" i="1"/>
  <c r="V220" i="1"/>
  <c r="V235" i="1"/>
  <c r="Q317" i="1"/>
  <c r="Q323" i="1"/>
  <c r="V279" i="1"/>
  <c r="V285" i="1"/>
  <c r="V294" i="1"/>
  <c r="V305" i="1"/>
  <c r="V318" i="1"/>
  <c r="V323" i="1"/>
  <c r="Q305" i="1"/>
  <c r="V274" i="1"/>
  <c r="V282" i="1"/>
  <c r="Q214" i="1"/>
  <c r="V203" i="1"/>
  <c r="V206" i="1"/>
  <c r="V214" i="1"/>
  <c r="Q209" i="1"/>
  <c r="Q202" i="1" s="1"/>
  <c r="Q278" i="1"/>
  <c r="Q328" i="1"/>
  <c r="S237" i="1"/>
  <c r="N237" i="1"/>
  <c r="I237" i="1"/>
  <c r="T236" i="1"/>
  <c r="U236" i="1" s="1"/>
  <c r="R236" i="1"/>
  <c r="R235" i="1" s="1"/>
  <c r="O236" i="1"/>
  <c r="P236" i="1" s="1"/>
  <c r="M236" i="1"/>
  <c r="M235" i="1" s="1"/>
  <c r="L236" i="1"/>
  <c r="J236" i="1"/>
  <c r="J235" i="1" s="1"/>
  <c r="H236" i="1"/>
  <c r="H235" i="1" s="1"/>
  <c r="Q369" i="1" l="1"/>
  <c r="Q14" i="1"/>
  <c r="Q13" i="1" s="1"/>
  <c r="I235" i="1"/>
  <c r="V328" i="1"/>
  <c r="V202" i="1"/>
  <c r="V201" i="1" s="1"/>
  <c r="I236" i="1"/>
  <c r="L235" i="1"/>
  <c r="K235" i="1" s="1"/>
  <c r="K236" i="1"/>
  <c r="Q356" i="1"/>
  <c r="V327" i="1"/>
  <c r="V140" i="1"/>
  <c r="V187" i="1"/>
  <c r="V97" i="1"/>
  <c r="V14" i="1"/>
  <c r="V357" i="1"/>
  <c r="Q327" i="1"/>
  <c r="V398" i="1"/>
  <c r="V369" i="1" s="1"/>
  <c r="Q96" i="1"/>
  <c r="V410" i="1"/>
  <c r="Q186" i="1"/>
  <c r="Q185" i="1" s="1"/>
  <c r="Q173" i="1"/>
  <c r="Q262" i="1"/>
  <c r="V172" i="1"/>
  <c r="V129" i="1"/>
  <c r="Q266" i="1"/>
  <c r="Q140" i="1"/>
  <c r="Q322" i="1"/>
  <c r="V322" i="1"/>
  <c r="Q277" i="1"/>
  <c r="V317" i="1"/>
  <c r="V278" i="1"/>
  <c r="Q316" i="1"/>
  <c r="V273" i="1"/>
  <c r="V297" i="1"/>
  <c r="Q201" i="1"/>
  <c r="S236" i="1"/>
  <c r="T235" i="1"/>
  <c r="S235" i="1" s="1"/>
  <c r="N236" i="1"/>
  <c r="O235" i="1"/>
  <c r="K17" i="1"/>
  <c r="K20" i="1"/>
  <c r="K22" i="1"/>
  <c r="K25" i="1"/>
  <c r="K27" i="1"/>
  <c r="K30" i="1"/>
  <c r="K32" i="1"/>
  <c r="K35" i="1"/>
  <c r="K37" i="1"/>
  <c r="K40" i="1"/>
  <c r="K43" i="1"/>
  <c r="K46" i="1"/>
  <c r="K48" i="1"/>
  <c r="K53" i="1"/>
  <c r="K55" i="1"/>
  <c r="K57" i="1"/>
  <c r="K60" i="1"/>
  <c r="K63" i="1"/>
  <c r="K66" i="1"/>
  <c r="K69" i="1"/>
  <c r="K72" i="1"/>
  <c r="K75" i="1"/>
  <c r="K78" i="1"/>
  <c r="K81" i="1"/>
  <c r="K84" i="1"/>
  <c r="K87" i="1"/>
  <c r="K90" i="1"/>
  <c r="K95" i="1"/>
  <c r="K100" i="1"/>
  <c r="K103" i="1"/>
  <c r="K105" i="1"/>
  <c r="K108" i="1"/>
  <c r="K111" i="1"/>
  <c r="K117" i="1"/>
  <c r="K120" i="1"/>
  <c r="K123" i="1"/>
  <c r="K126" i="1"/>
  <c r="K128" i="1"/>
  <c r="K133" i="1"/>
  <c r="K136" i="1"/>
  <c r="K139" i="1"/>
  <c r="K144" i="1"/>
  <c r="K147" i="1"/>
  <c r="K150" i="1"/>
  <c r="K151" i="1"/>
  <c r="K156" i="1"/>
  <c r="K161" i="1"/>
  <c r="K168" i="1"/>
  <c r="K170" i="1"/>
  <c r="K176" i="1"/>
  <c r="K179" i="1"/>
  <c r="K184" i="1"/>
  <c r="K190" i="1"/>
  <c r="K192" i="1"/>
  <c r="K195" i="1"/>
  <c r="K197" i="1"/>
  <c r="K199" i="1"/>
  <c r="K205" i="1"/>
  <c r="K208" i="1"/>
  <c r="K211" i="1"/>
  <c r="K240" i="1"/>
  <c r="K246" i="1"/>
  <c r="K249" i="1"/>
  <c r="K252" i="1"/>
  <c r="K260" i="1"/>
  <c r="K265" i="1"/>
  <c r="K270" i="1"/>
  <c r="K276" i="1"/>
  <c r="K304" i="1"/>
  <c r="K309" i="1"/>
  <c r="K312" i="1"/>
  <c r="K315" i="1"/>
  <c r="K320" i="1"/>
  <c r="K325" i="1"/>
  <c r="K331" i="1"/>
  <c r="K333" i="1"/>
  <c r="K335" i="1"/>
  <c r="K338" i="1"/>
  <c r="K340" i="1"/>
  <c r="K342" i="1"/>
  <c r="K345" i="1"/>
  <c r="K348" i="1"/>
  <c r="K351" i="1"/>
  <c r="K352" i="1"/>
  <c r="K353" i="1"/>
  <c r="K354" i="1"/>
  <c r="K355" i="1"/>
  <c r="K360" i="1"/>
  <c r="K363" i="1"/>
  <c r="K366" i="1"/>
  <c r="K368" i="1"/>
  <c r="K379" i="1"/>
  <c r="K386" i="1"/>
  <c r="K389" i="1"/>
  <c r="K401" i="1"/>
  <c r="K404" i="1"/>
  <c r="K406" i="1"/>
  <c r="K409" i="1"/>
  <c r="K413" i="1"/>
  <c r="K415" i="1"/>
  <c r="K418" i="1"/>
  <c r="K421" i="1"/>
  <c r="L420" i="1"/>
  <c r="L419" i="1" s="1"/>
  <c r="L417" i="1"/>
  <c r="L416" i="1" s="1"/>
  <c r="L414" i="1"/>
  <c r="L412" i="1"/>
  <c r="L408" i="1"/>
  <c r="L407" i="1" s="1"/>
  <c r="L405" i="1"/>
  <c r="L403" i="1"/>
  <c r="L400" i="1"/>
  <c r="L399" i="1" s="1"/>
  <c r="L388" i="1"/>
  <c r="L385" i="1"/>
  <c r="L378" i="1"/>
  <c r="L377" i="1" s="1"/>
  <c r="L370" i="1" s="1"/>
  <c r="L367" i="1"/>
  <c r="L365" i="1"/>
  <c r="L362" i="1"/>
  <c r="L359" i="1"/>
  <c r="L358" i="1" s="1"/>
  <c r="L350" i="1"/>
  <c r="L349" i="1" s="1"/>
  <c r="L347" i="1"/>
  <c r="L346" i="1" s="1"/>
  <c r="L344" i="1"/>
  <c r="L343" i="1" s="1"/>
  <c r="L341" i="1"/>
  <c r="L339" i="1"/>
  <c r="L337" i="1"/>
  <c r="L334" i="1"/>
  <c r="L332" i="1"/>
  <c r="L330" i="1"/>
  <c r="L324" i="1"/>
  <c r="L319" i="1"/>
  <c r="L318" i="1" s="1"/>
  <c r="L317" i="1" s="1"/>
  <c r="L316" i="1" s="1"/>
  <c r="L314" i="1"/>
  <c r="L311" i="1"/>
  <c r="L310" i="1" s="1"/>
  <c r="L308" i="1"/>
  <c r="L307" i="1" s="1"/>
  <c r="L303" i="1"/>
  <c r="L302" i="1" s="1"/>
  <c r="L298" i="1" s="1"/>
  <c r="L295" i="1"/>
  <c r="L292" i="1"/>
  <c r="L289" i="1"/>
  <c r="L286" i="1"/>
  <c r="L283" i="1"/>
  <c r="L280" i="1"/>
  <c r="L275" i="1"/>
  <c r="L269" i="1"/>
  <c r="L264" i="1"/>
  <c r="L263" i="1" s="1"/>
  <c r="L259" i="1"/>
  <c r="L251" i="1"/>
  <c r="L250" i="1" s="1"/>
  <c r="L248" i="1"/>
  <c r="L245" i="1"/>
  <c r="L244" i="1" s="1"/>
  <c r="L239" i="1"/>
  <c r="L238" i="1" s="1"/>
  <c r="L230" i="1"/>
  <c r="L233" i="1"/>
  <c r="L227" i="1"/>
  <c r="L224" i="1"/>
  <c r="L221" i="1"/>
  <c r="L218" i="1"/>
  <c r="L215" i="1"/>
  <c r="L212" i="1"/>
  <c r="L210" i="1"/>
  <c r="L207" i="1"/>
  <c r="L204" i="1"/>
  <c r="L203" i="1" s="1"/>
  <c r="L198" i="1"/>
  <c r="L196" i="1"/>
  <c r="L194" i="1"/>
  <c r="L191" i="1"/>
  <c r="L189" i="1"/>
  <c r="L183" i="1"/>
  <c r="L178" i="1"/>
  <c r="L177" i="1" s="1"/>
  <c r="L175" i="1"/>
  <c r="L174" i="1" s="1"/>
  <c r="L169" i="1"/>
  <c r="L167" i="1"/>
  <c r="L160" i="1"/>
  <c r="L159" i="1" s="1"/>
  <c r="L155" i="1"/>
  <c r="L149" i="1"/>
  <c r="L148" i="1" s="1"/>
  <c r="L146" i="1"/>
  <c r="L143" i="1"/>
  <c r="L142" i="1" s="1"/>
  <c r="L138" i="1"/>
  <c r="L137" i="1" s="1"/>
  <c r="L135" i="1"/>
  <c r="L134" i="1" s="1"/>
  <c r="L132" i="1"/>
  <c r="L131" i="1" s="1"/>
  <c r="L127" i="1"/>
  <c r="L125" i="1"/>
  <c r="L122" i="1"/>
  <c r="L121" i="1" s="1"/>
  <c r="L119" i="1"/>
  <c r="L116" i="1"/>
  <c r="L115" i="1" s="1"/>
  <c r="L110" i="1"/>
  <c r="L107" i="1"/>
  <c r="L104" i="1"/>
  <c r="L102" i="1"/>
  <c r="L99" i="1"/>
  <c r="L94" i="1"/>
  <c r="L93" i="1" s="1"/>
  <c r="L89" i="1"/>
  <c r="L86" i="1"/>
  <c r="L83" i="1"/>
  <c r="L82" i="1" s="1"/>
  <c r="L80" i="1"/>
  <c r="L79" i="1" s="1"/>
  <c r="L77" i="1"/>
  <c r="L76" i="1" s="1"/>
  <c r="L74" i="1"/>
  <c r="L71" i="1"/>
  <c r="L70" i="1" s="1"/>
  <c r="L68" i="1"/>
  <c r="L67" i="1" s="1"/>
  <c r="L65" i="1"/>
  <c r="L62" i="1"/>
  <c r="L59" i="1"/>
  <c r="L58" i="1" s="1"/>
  <c r="L56" i="1"/>
  <c r="L54" i="1"/>
  <c r="L52" i="1"/>
  <c r="L47" i="1"/>
  <c r="L45" i="1"/>
  <c r="L42" i="1"/>
  <c r="L39" i="1"/>
  <c r="L38" i="1" s="1"/>
  <c r="L36" i="1"/>
  <c r="L34" i="1"/>
  <c r="L31" i="1"/>
  <c r="L29" i="1"/>
  <c r="L26" i="1"/>
  <c r="L24" i="1"/>
  <c r="L21" i="1"/>
  <c r="L19" i="1"/>
  <c r="L16" i="1"/>
  <c r="L15" i="1" s="1"/>
  <c r="L18" i="1" l="1"/>
  <c r="L364" i="1"/>
  <c r="Q12" i="1"/>
  <c r="Q172" i="1"/>
  <c r="V171" i="1"/>
  <c r="V356" i="1"/>
  <c r="V13" i="1"/>
  <c r="L285" i="1"/>
  <c r="L51" i="1"/>
  <c r="L214" i="1"/>
  <c r="L291" i="1"/>
  <c r="Q261" i="1"/>
  <c r="Q326" i="1"/>
  <c r="V96" i="1"/>
  <c r="V186" i="1"/>
  <c r="V185" i="1" s="1"/>
  <c r="L282" i="1"/>
  <c r="L226" i="1"/>
  <c r="L229" i="1"/>
  <c r="N235" i="1"/>
  <c r="P235" i="1"/>
  <c r="U235" i="1"/>
  <c r="Q321" i="1"/>
  <c r="V316" i="1"/>
  <c r="V272" i="1"/>
  <c r="V321" i="1"/>
  <c r="V277" i="1"/>
  <c r="L209" i="1"/>
  <c r="Q200" i="1"/>
  <c r="V200" i="1"/>
  <c r="L73" i="1"/>
  <c r="L361" i="1"/>
  <c r="L387" i="1"/>
  <c r="L23" i="1"/>
  <c r="L41" i="1"/>
  <c r="L158" i="1"/>
  <c r="L188" i="1"/>
  <c r="L323" i="1"/>
  <c r="L154" i="1"/>
  <c r="L182" i="1"/>
  <c r="L223" i="1"/>
  <c r="L262" i="1"/>
  <c r="L336" i="1"/>
  <c r="L33" i="1"/>
  <c r="L106" i="1"/>
  <c r="L173" i="1"/>
  <c r="L268" i="1"/>
  <c r="L258" i="1"/>
  <c r="L384" i="1"/>
  <c r="L380" i="1" s="1"/>
  <c r="L402" i="1"/>
  <c r="L64" i="1"/>
  <c r="L92" i="1"/>
  <c r="L206" i="1"/>
  <c r="L247" i="1"/>
  <c r="L118" i="1"/>
  <c r="L145" i="1"/>
  <c r="L141" i="1" s="1"/>
  <c r="L279" i="1"/>
  <c r="L288" i="1"/>
  <c r="L329" i="1"/>
  <c r="L85" i="1"/>
  <c r="L98" i="1"/>
  <c r="L109" i="1"/>
  <c r="L130" i="1"/>
  <c r="L217" i="1"/>
  <c r="L274" i="1"/>
  <c r="L294" i="1"/>
  <c r="L28" i="1"/>
  <c r="L61" i="1"/>
  <c r="L88" i="1"/>
  <c r="L101" i="1"/>
  <c r="L220" i="1"/>
  <c r="L232" i="1"/>
  <c r="L313" i="1"/>
  <c r="L411" i="1"/>
  <c r="L410" i="1" s="1"/>
  <c r="L124" i="1"/>
  <c r="L166" i="1"/>
  <c r="L193" i="1"/>
  <c r="J365" i="1"/>
  <c r="K365" i="1" s="1"/>
  <c r="M365" i="1"/>
  <c r="O365" i="1"/>
  <c r="P365" i="1" s="1"/>
  <c r="R365" i="1"/>
  <c r="S365" i="1"/>
  <c r="T365" i="1"/>
  <c r="U365" i="1" s="1"/>
  <c r="H365" i="1"/>
  <c r="N366" i="1"/>
  <c r="N365" i="1" s="1"/>
  <c r="I366" i="1"/>
  <c r="I365" i="1" s="1"/>
  <c r="S368" i="1"/>
  <c r="N368" i="1"/>
  <c r="I368" i="1"/>
  <c r="T367" i="1"/>
  <c r="R367" i="1"/>
  <c r="O367" i="1"/>
  <c r="M367" i="1"/>
  <c r="J367" i="1"/>
  <c r="K367" i="1" s="1"/>
  <c r="H367" i="1"/>
  <c r="S363" i="1"/>
  <c r="N363" i="1"/>
  <c r="I363" i="1"/>
  <c r="T362" i="1"/>
  <c r="R362" i="1"/>
  <c r="R361" i="1" s="1"/>
  <c r="O362" i="1"/>
  <c r="M362" i="1"/>
  <c r="M361" i="1" s="1"/>
  <c r="J362" i="1"/>
  <c r="J361" i="1" s="1"/>
  <c r="H362" i="1"/>
  <c r="H361" i="1" s="1"/>
  <c r="N370" i="1"/>
  <c r="S370" i="1"/>
  <c r="N377" i="1"/>
  <c r="S377" i="1"/>
  <c r="J239" i="1"/>
  <c r="J238" i="1" s="1"/>
  <c r="K238" i="1" s="1"/>
  <c r="M239" i="1"/>
  <c r="M238" i="1" s="1"/>
  <c r="O239" i="1"/>
  <c r="R239" i="1"/>
  <c r="R238" i="1" s="1"/>
  <c r="T239" i="1"/>
  <c r="H239" i="1"/>
  <c r="H238" i="1" s="1"/>
  <c r="S240" i="1"/>
  <c r="S239" i="1" s="1"/>
  <c r="S238" i="1" s="1"/>
  <c r="S246" i="1"/>
  <c r="N240" i="1"/>
  <c r="N239" i="1" s="1"/>
  <c r="N238" i="1" s="1"/>
  <c r="N246" i="1"/>
  <c r="I240" i="1"/>
  <c r="I239" i="1" s="1"/>
  <c r="I238" i="1" s="1"/>
  <c r="I246" i="1"/>
  <c r="J245" i="1"/>
  <c r="M245" i="1"/>
  <c r="M244" i="1" s="1"/>
  <c r="O245" i="1"/>
  <c r="P245" i="1" s="1"/>
  <c r="R245" i="1"/>
  <c r="R244" i="1" s="1"/>
  <c r="R243" i="1" s="1"/>
  <c r="R242" i="1" s="1"/>
  <c r="R241" i="1" s="1"/>
  <c r="T245" i="1"/>
  <c r="H245" i="1"/>
  <c r="H244" i="1" s="1"/>
  <c r="L97" i="1" l="1"/>
  <c r="L202" i="1"/>
  <c r="L357" i="1"/>
  <c r="L356" i="1" s="1"/>
  <c r="T361" i="1"/>
  <c r="U361" i="1" s="1"/>
  <c r="U362" i="1"/>
  <c r="T238" i="1"/>
  <c r="U238" i="1" s="1"/>
  <c r="U239" i="1"/>
  <c r="T364" i="1"/>
  <c r="U364" i="1" s="1"/>
  <c r="U367" i="1"/>
  <c r="O361" i="1"/>
  <c r="P361" i="1" s="1"/>
  <c r="P362" i="1"/>
  <c r="M364" i="1"/>
  <c r="V326" i="1"/>
  <c r="V162" i="1"/>
  <c r="Q171" i="1"/>
  <c r="O238" i="1"/>
  <c r="P238" i="1" s="1"/>
  <c r="P239" i="1"/>
  <c r="O364" i="1"/>
  <c r="P364" i="1" s="1"/>
  <c r="P367" i="1"/>
  <c r="V12" i="1"/>
  <c r="T244" i="1"/>
  <c r="U245" i="1"/>
  <c r="V271" i="1"/>
  <c r="Q271" i="1"/>
  <c r="L328" i="1"/>
  <c r="L327" i="1" s="1"/>
  <c r="J244" i="1"/>
  <c r="K244" i="1" s="1"/>
  <c r="K245" i="1"/>
  <c r="K239" i="1"/>
  <c r="L91" i="1"/>
  <c r="L257" i="1"/>
  <c r="L261" i="1"/>
  <c r="L187" i="1"/>
  <c r="K361" i="1"/>
  <c r="L140" i="1"/>
  <c r="L14" i="1"/>
  <c r="N245" i="1"/>
  <c r="L306" i="1"/>
  <c r="L267" i="1"/>
  <c r="L157" i="1"/>
  <c r="L165" i="1"/>
  <c r="L398" i="1"/>
  <c r="L369" i="1" s="1"/>
  <c r="L181" i="1"/>
  <c r="L278" i="1"/>
  <c r="L297" i="1"/>
  <c r="L273" i="1"/>
  <c r="L129" i="1"/>
  <c r="L172" i="1"/>
  <c r="L153" i="1"/>
  <c r="L322" i="1"/>
  <c r="K362" i="1"/>
  <c r="R364" i="1"/>
  <c r="I361" i="1"/>
  <c r="I367" i="1"/>
  <c r="J364" i="1"/>
  <c r="K364" i="1" s="1"/>
  <c r="H364" i="1"/>
  <c r="I362" i="1"/>
  <c r="S367" i="1"/>
  <c r="S364" i="1" s="1"/>
  <c r="N367" i="1"/>
  <c r="N364" i="1" s="1"/>
  <c r="N362" i="1"/>
  <c r="S362" i="1"/>
  <c r="S245" i="1"/>
  <c r="I245" i="1"/>
  <c r="O244" i="1"/>
  <c r="O243" i="1" s="1"/>
  <c r="O242" i="1" s="1"/>
  <c r="O241" i="1" s="1"/>
  <c r="J122" i="1"/>
  <c r="I123" i="1"/>
  <c r="N361" i="1" l="1"/>
  <c r="U244" i="1"/>
  <c r="U243" i="1" s="1"/>
  <c r="U242" i="1" s="1"/>
  <c r="U241" i="1" s="1"/>
  <c r="T243" i="1"/>
  <c r="T242" i="1" s="1"/>
  <c r="T241" i="1" s="1"/>
  <c r="L326" i="1"/>
  <c r="S361" i="1"/>
  <c r="Q162" i="1"/>
  <c r="Q426" i="1" s="1"/>
  <c r="S244" i="1"/>
  <c r="S243" i="1" s="1"/>
  <c r="S242" i="1" s="1"/>
  <c r="S241" i="1" s="1"/>
  <c r="N244" i="1"/>
  <c r="N243" i="1" s="1"/>
  <c r="N242" i="1" s="1"/>
  <c r="N241" i="1" s="1"/>
  <c r="P244" i="1"/>
  <c r="P243" i="1" s="1"/>
  <c r="P242" i="1" s="1"/>
  <c r="P241" i="1" s="1"/>
  <c r="V426" i="1"/>
  <c r="L266" i="1"/>
  <c r="L13" i="1"/>
  <c r="L152" i="1"/>
  <c r="L272" i="1"/>
  <c r="L277" i="1"/>
  <c r="J121" i="1"/>
  <c r="K121" i="1" s="1"/>
  <c r="K122" i="1"/>
  <c r="L201" i="1"/>
  <c r="L305" i="1"/>
  <c r="I244" i="1"/>
  <c r="L321" i="1"/>
  <c r="L171" i="1"/>
  <c r="L96" i="1"/>
  <c r="L164" i="1"/>
  <c r="L186" i="1"/>
  <c r="L256" i="1"/>
  <c r="I364" i="1"/>
  <c r="L271" i="1" l="1"/>
  <c r="L163" i="1"/>
  <c r="L185" i="1"/>
  <c r="L12" i="1"/>
  <c r="L200" i="1"/>
  <c r="H122" i="1"/>
  <c r="I122" i="1" s="1"/>
  <c r="L180" i="1" l="1"/>
  <c r="L162" i="1"/>
  <c r="H121" i="1"/>
  <c r="I121" i="1" s="1"/>
  <c r="L426" i="1" l="1"/>
  <c r="S17" i="1"/>
  <c r="S20" i="1"/>
  <c r="S22" i="1"/>
  <c r="S25" i="1"/>
  <c r="S27" i="1"/>
  <c r="S30" i="1"/>
  <c r="S32" i="1"/>
  <c r="S35" i="1"/>
  <c r="S37" i="1"/>
  <c r="S40" i="1"/>
  <c r="S43" i="1"/>
  <c r="S46" i="1"/>
  <c r="S48" i="1"/>
  <c r="S53" i="1"/>
  <c r="S55" i="1"/>
  <c r="S57" i="1"/>
  <c r="S60" i="1"/>
  <c r="S63" i="1"/>
  <c r="S66" i="1"/>
  <c r="S67" i="1"/>
  <c r="S68" i="1"/>
  <c r="S69" i="1"/>
  <c r="S72" i="1"/>
  <c r="S75" i="1"/>
  <c r="S78" i="1"/>
  <c r="S81" i="1"/>
  <c r="S84" i="1"/>
  <c r="S87" i="1"/>
  <c r="S90" i="1"/>
  <c r="S95" i="1"/>
  <c r="S100" i="1"/>
  <c r="S101" i="1"/>
  <c r="S102" i="1"/>
  <c r="S103" i="1"/>
  <c r="S104" i="1"/>
  <c r="S105" i="1"/>
  <c r="S108" i="1"/>
  <c r="S111" i="1"/>
  <c r="S117" i="1"/>
  <c r="S120" i="1"/>
  <c r="S126" i="1"/>
  <c r="S128" i="1"/>
  <c r="S133" i="1"/>
  <c r="S136" i="1"/>
  <c r="S139" i="1"/>
  <c r="S144" i="1"/>
  <c r="S147" i="1"/>
  <c r="S150" i="1"/>
  <c r="S151" i="1"/>
  <c r="S156" i="1"/>
  <c r="S161" i="1"/>
  <c r="S168" i="1"/>
  <c r="S170" i="1"/>
  <c r="S176" i="1"/>
  <c r="S179" i="1"/>
  <c r="S180" i="1"/>
  <c r="S184" i="1"/>
  <c r="S190" i="1"/>
  <c r="S192" i="1"/>
  <c r="S195" i="1"/>
  <c r="S197" i="1"/>
  <c r="S199" i="1"/>
  <c r="S205" i="1"/>
  <c r="S208" i="1"/>
  <c r="S211" i="1"/>
  <c r="S213" i="1"/>
  <c r="S216" i="1"/>
  <c r="S219" i="1"/>
  <c r="S222" i="1"/>
  <c r="S223" i="1"/>
  <c r="S224" i="1"/>
  <c r="S225" i="1"/>
  <c r="S228" i="1"/>
  <c r="S232" i="1"/>
  <c r="S233" i="1"/>
  <c r="S234" i="1"/>
  <c r="S231" i="1"/>
  <c r="S249" i="1"/>
  <c r="S252" i="1"/>
  <c r="S260" i="1"/>
  <c r="S265" i="1"/>
  <c r="S270" i="1"/>
  <c r="S276" i="1"/>
  <c r="S281" i="1"/>
  <c r="S284" i="1"/>
  <c r="S287" i="1"/>
  <c r="S288" i="1"/>
  <c r="S289" i="1"/>
  <c r="S290" i="1"/>
  <c r="S293" i="1"/>
  <c r="S296" i="1"/>
  <c r="S304" i="1"/>
  <c r="S307" i="1"/>
  <c r="S308" i="1"/>
  <c r="S309" i="1"/>
  <c r="S310" i="1"/>
  <c r="S311" i="1"/>
  <c r="S312" i="1"/>
  <c r="S313" i="1"/>
  <c r="S314" i="1"/>
  <c r="S315" i="1"/>
  <c r="S320" i="1"/>
  <c r="S325" i="1"/>
  <c r="S331" i="1"/>
  <c r="S333" i="1"/>
  <c r="S335" i="1"/>
  <c r="S338" i="1"/>
  <c r="S340" i="1"/>
  <c r="S342" i="1"/>
  <c r="S343" i="1"/>
  <c r="S344" i="1"/>
  <c r="S345" i="1"/>
  <c r="S348" i="1"/>
  <c r="S349" i="1"/>
  <c r="S350" i="1"/>
  <c r="S351" i="1"/>
  <c r="S352" i="1"/>
  <c r="S353" i="1"/>
  <c r="S354" i="1"/>
  <c r="S355" i="1"/>
  <c r="S360" i="1"/>
  <c r="S378" i="1"/>
  <c r="S379" i="1"/>
  <c r="S386" i="1"/>
  <c r="S389" i="1"/>
  <c r="S401" i="1"/>
  <c r="S404" i="1"/>
  <c r="S406" i="1"/>
  <c r="S407" i="1"/>
  <c r="S408" i="1"/>
  <c r="S409" i="1"/>
  <c r="S413" i="1"/>
  <c r="S415" i="1"/>
  <c r="S418" i="1"/>
  <c r="S421" i="1"/>
  <c r="T420" i="1"/>
  <c r="T417" i="1"/>
  <c r="T414" i="1"/>
  <c r="U414" i="1" s="1"/>
  <c r="T412" i="1"/>
  <c r="U412" i="1" s="1"/>
  <c r="T405" i="1"/>
  <c r="U405" i="1" s="1"/>
  <c r="T403" i="1"/>
  <c r="U403" i="1" s="1"/>
  <c r="T400" i="1"/>
  <c r="T388" i="1"/>
  <c r="T385" i="1"/>
  <c r="T359" i="1"/>
  <c r="T347" i="1"/>
  <c r="T341" i="1"/>
  <c r="U341" i="1" s="1"/>
  <c r="T339" i="1"/>
  <c r="U339" i="1" s="1"/>
  <c r="T337" i="1"/>
  <c r="U337" i="1" s="1"/>
  <c r="T334" i="1"/>
  <c r="U334" i="1" s="1"/>
  <c r="T332" i="1"/>
  <c r="U332" i="1" s="1"/>
  <c r="T330" i="1"/>
  <c r="U330" i="1" s="1"/>
  <c r="T324" i="1"/>
  <c r="T319" i="1"/>
  <c r="T306" i="1"/>
  <c r="T303" i="1"/>
  <c r="T295" i="1"/>
  <c r="T292" i="1"/>
  <c r="T286" i="1"/>
  <c r="U286" i="1" s="1"/>
  <c r="T283" i="1"/>
  <c r="T280" i="1"/>
  <c r="T275" i="1"/>
  <c r="T269" i="1"/>
  <c r="T264" i="1"/>
  <c r="T259" i="1"/>
  <c r="T251" i="1"/>
  <c r="T248" i="1"/>
  <c r="T230" i="1"/>
  <c r="T227" i="1"/>
  <c r="T221" i="1"/>
  <c r="T218" i="1"/>
  <c r="T215" i="1"/>
  <c r="T212" i="1"/>
  <c r="U212" i="1" s="1"/>
  <c r="T210" i="1"/>
  <c r="U210" i="1" s="1"/>
  <c r="T207" i="1"/>
  <c r="T204" i="1"/>
  <c r="U204" i="1" s="1"/>
  <c r="T198" i="1"/>
  <c r="U198" i="1" s="1"/>
  <c r="T196" i="1"/>
  <c r="U196" i="1" s="1"/>
  <c r="T194" i="1"/>
  <c r="U194" i="1" s="1"/>
  <c r="T191" i="1"/>
  <c r="U191" i="1" s="1"/>
  <c r="T189" i="1"/>
  <c r="U189" i="1" s="1"/>
  <c r="T183" i="1"/>
  <c r="U183" i="1" s="1"/>
  <c r="T178" i="1"/>
  <c r="T175" i="1"/>
  <c r="U175" i="1" s="1"/>
  <c r="T169" i="1"/>
  <c r="U169" i="1" s="1"/>
  <c r="T167" i="1"/>
  <c r="T160" i="1"/>
  <c r="T155" i="1"/>
  <c r="T149" i="1"/>
  <c r="T146" i="1"/>
  <c r="T143" i="1"/>
  <c r="U143" i="1" s="1"/>
  <c r="T138" i="1"/>
  <c r="T135" i="1"/>
  <c r="T132" i="1"/>
  <c r="T127" i="1"/>
  <c r="U127" i="1" s="1"/>
  <c r="T125" i="1"/>
  <c r="T119" i="1"/>
  <c r="T116" i="1"/>
  <c r="T110" i="1"/>
  <c r="U110" i="1" s="1"/>
  <c r="T107" i="1"/>
  <c r="T99" i="1"/>
  <c r="U99" i="1" s="1"/>
  <c r="T94" i="1"/>
  <c r="T89" i="1"/>
  <c r="T86" i="1"/>
  <c r="T83" i="1"/>
  <c r="U83" i="1" s="1"/>
  <c r="T80" i="1"/>
  <c r="T77" i="1"/>
  <c r="U77" i="1" s="1"/>
  <c r="T74" i="1"/>
  <c r="T71" i="1"/>
  <c r="T65" i="1"/>
  <c r="T62" i="1"/>
  <c r="T59" i="1"/>
  <c r="T56" i="1"/>
  <c r="U56" i="1" s="1"/>
  <c r="T54" i="1"/>
  <c r="U54" i="1" s="1"/>
  <c r="T52" i="1"/>
  <c r="U52" i="1" s="1"/>
  <c r="T47" i="1"/>
  <c r="U47" i="1" s="1"/>
  <c r="T45" i="1"/>
  <c r="U45" i="1" s="1"/>
  <c r="T42" i="1"/>
  <c r="T39" i="1"/>
  <c r="T36" i="1"/>
  <c r="U36" i="1" s="1"/>
  <c r="T34" i="1"/>
  <c r="U34" i="1" s="1"/>
  <c r="T31" i="1"/>
  <c r="U31" i="1" s="1"/>
  <c r="T29" i="1"/>
  <c r="U29" i="1" s="1"/>
  <c r="T26" i="1"/>
  <c r="U26" i="1" s="1"/>
  <c r="T24" i="1"/>
  <c r="U24" i="1" s="1"/>
  <c r="T21" i="1"/>
  <c r="U21" i="1" s="1"/>
  <c r="T19" i="1"/>
  <c r="U19" i="1" s="1"/>
  <c r="T16" i="1"/>
  <c r="N17" i="1"/>
  <c r="N20" i="1"/>
  <c r="N22" i="1"/>
  <c r="N25" i="1"/>
  <c r="N27" i="1"/>
  <c r="N30" i="1"/>
  <c r="N32" i="1"/>
  <c r="N35" i="1"/>
  <c r="N37" i="1"/>
  <c r="N40" i="1"/>
  <c r="N43" i="1"/>
  <c r="N46" i="1"/>
  <c r="N48" i="1"/>
  <c r="N53" i="1"/>
  <c r="N55" i="1"/>
  <c r="N57" i="1"/>
  <c r="N60" i="1"/>
  <c r="N63" i="1"/>
  <c r="N66" i="1"/>
  <c r="N67" i="1"/>
  <c r="N68" i="1"/>
  <c r="N69" i="1"/>
  <c r="N72" i="1"/>
  <c r="N75" i="1"/>
  <c r="N78" i="1"/>
  <c r="N81" i="1"/>
  <c r="N84" i="1"/>
  <c r="N87" i="1"/>
  <c r="N90" i="1"/>
  <c r="N95" i="1"/>
  <c r="N100" i="1"/>
  <c r="N101" i="1"/>
  <c r="N102" i="1"/>
  <c r="N103" i="1"/>
  <c r="N104" i="1"/>
  <c r="N105" i="1"/>
  <c r="N108" i="1"/>
  <c r="N111" i="1"/>
  <c r="N117" i="1"/>
  <c r="N120" i="1"/>
  <c r="N126" i="1"/>
  <c r="N128" i="1"/>
  <c r="N133" i="1"/>
  <c r="N136" i="1"/>
  <c r="N139" i="1"/>
  <c r="N144" i="1"/>
  <c r="N147" i="1"/>
  <c r="N150" i="1"/>
  <c r="N151" i="1"/>
  <c r="N156" i="1"/>
  <c r="N161" i="1"/>
  <c r="N168" i="1"/>
  <c r="N170" i="1"/>
  <c r="N176" i="1"/>
  <c r="N179" i="1"/>
  <c r="N180" i="1"/>
  <c r="N184" i="1"/>
  <c r="N190" i="1"/>
  <c r="N192" i="1"/>
  <c r="N195" i="1"/>
  <c r="N197" i="1"/>
  <c r="N199" i="1"/>
  <c r="N205" i="1"/>
  <c r="N208" i="1"/>
  <c r="N211" i="1"/>
  <c r="N213" i="1"/>
  <c r="N216" i="1"/>
  <c r="N219" i="1"/>
  <c r="N222" i="1"/>
  <c r="N223" i="1"/>
  <c r="N224" i="1"/>
  <c r="N225" i="1"/>
  <c r="N228" i="1"/>
  <c r="N232" i="1"/>
  <c r="N233" i="1"/>
  <c r="N234" i="1"/>
  <c r="N231" i="1"/>
  <c r="N249" i="1"/>
  <c r="N252" i="1"/>
  <c r="N260" i="1"/>
  <c r="N265" i="1"/>
  <c r="N270" i="1"/>
  <c r="N276" i="1"/>
  <c r="N281" i="1"/>
  <c r="N284" i="1"/>
  <c r="N287" i="1"/>
  <c r="N288" i="1"/>
  <c r="N289" i="1"/>
  <c r="N290" i="1"/>
  <c r="N293" i="1"/>
  <c r="N296" i="1"/>
  <c r="N304" i="1"/>
  <c r="N307" i="1"/>
  <c r="N308" i="1"/>
  <c r="N309" i="1"/>
  <c r="N310" i="1"/>
  <c r="N311" i="1"/>
  <c r="N312" i="1"/>
  <c r="N313" i="1"/>
  <c r="N314" i="1"/>
  <c r="N315" i="1"/>
  <c r="N320" i="1"/>
  <c r="N325" i="1"/>
  <c r="N331" i="1"/>
  <c r="N333" i="1"/>
  <c r="N335" i="1"/>
  <c r="N338" i="1"/>
  <c r="N340" i="1"/>
  <c r="N342" i="1"/>
  <c r="N343" i="1"/>
  <c r="N344" i="1"/>
  <c r="N345" i="1"/>
  <c r="N348" i="1"/>
  <c r="N349" i="1"/>
  <c r="N350" i="1"/>
  <c r="N351" i="1"/>
  <c r="N352" i="1"/>
  <c r="N353" i="1"/>
  <c r="N354" i="1"/>
  <c r="N355" i="1"/>
  <c r="N360" i="1"/>
  <c r="N378" i="1"/>
  <c r="N379" i="1"/>
  <c r="N386" i="1"/>
  <c r="N389" i="1"/>
  <c r="N401" i="1"/>
  <c r="N404" i="1"/>
  <c r="N406" i="1"/>
  <c r="N407" i="1"/>
  <c r="N408" i="1"/>
  <c r="N409" i="1"/>
  <c r="N413" i="1"/>
  <c r="N415" i="1"/>
  <c r="N418" i="1"/>
  <c r="N421" i="1"/>
  <c r="I17" i="1"/>
  <c r="I20" i="1"/>
  <c r="I22" i="1"/>
  <c r="I25" i="1"/>
  <c r="I27" i="1"/>
  <c r="I30" i="1"/>
  <c r="I32" i="1"/>
  <c r="I35" i="1"/>
  <c r="I37" i="1"/>
  <c r="I40" i="1"/>
  <c r="I43" i="1"/>
  <c r="I46" i="1"/>
  <c r="I48" i="1"/>
  <c r="I53" i="1"/>
  <c r="I55" i="1"/>
  <c r="I57" i="1"/>
  <c r="I60" i="1"/>
  <c r="I63" i="1"/>
  <c r="I66" i="1"/>
  <c r="I69" i="1"/>
  <c r="I72" i="1"/>
  <c r="I75" i="1"/>
  <c r="I78" i="1"/>
  <c r="I81" i="1"/>
  <c r="I84" i="1"/>
  <c r="I87" i="1"/>
  <c r="I90" i="1"/>
  <c r="I95" i="1"/>
  <c r="I100" i="1"/>
  <c r="I103" i="1"/>
  <c r="I105" i="1"/>
  <c r="I108" i="1"/>
  <c r="I111" i="1"/>
  <c r="I117" i="1"/>
  <c r="I120" i="1"/>
  <c r="I126" i="1"/>
  <c r="I128" i="1"/>
  <c r="I133" i="1"/>
  <c r="I136" i="1"/>
  <c r="I139" i="1"/>
  <c r="I144" i="1"/>
  <c r="I147" i="1"/>
  <c r="I150" i="1"/>
  <c r="I151" i="1"/>
  <c r="I156" i="1"/>
  <c r="I161" i="1"/>
  <c r="I168" i="1"/>
  <c r="I170" i="1"/>
  <c r="I176" i="1"/>
  <c r="I179" i="1"/>
  <c r="I184" i="1"/>
  <c r="I190" i="1"/>
  <c r="I192" i="1"/>
  <c r="I195" i="1"/>
  <c r="I197" i="1"/>
  <c r="I199" i="1"/>
  <c r="I205" i="1"/>
  <c r="I208" i="1"/>
  <c r="I211" i="1"/>
  <c r="I213" i="1"/>
  <c r="I216" i="1"/>
  <c r="I219" i="1"/>
  <c r="I222" i="1"/>
  <c r="I225" i="1"/>
  <c r="I228" i="1"/>
  <c r="I234" i="1"/>
  <c r="I231" i="1"/>
  <c r="I249" i="1"/>
  <c r="I252" i="1"/>
  <c r="I260" i="1"/>
  <c r="I265" i="1"/>
  <c r="I270" i="1"/>
  <c r="I276" i="1"/>
  <c r="I281" i="1"/>
  <c r="I284" i="1"/>
  <c r="I287" i="1"/>
  <c r="I290" i="1"/>
  <c r="I293" i="1"/>
  <c r="I296" i="1"/>
  <c r="I304" i="1"/>
  <c r="I309" i="1"/>
  <c r="I312" i="1"/>
  <c r="I315" i="1"/>
  <c r="I320" i="1"/>
  <c r="I325" i="1"/>
  <c r="I331" i="1"/>
  <c r="I333" i="1"/>
  <c r="I335" i="1"/>
  <c r="I338" i="1"/>
  <c r="I340" i="1"/>
  <c r="I342" i="1"/>
  <c r="I345" i="1"/>
  <c r="I348" i="1"/>
  <c r="I351" i="1"/>
  <c r="I352" i="1"/>
  <c r="I353" i="1"/>
  <c r="I354" i="1"/>
  <c r="I355" i="1"/>
  <c r="I360" i="1"/>
  <c r="I379" i="1"/>
  <c r="I386" i="1"/>
  <c r="I389" i="1"/>
  <c r="I401" i="1"/>
  <c r="I404" i="1"/>
  <c r="I406" i="1"/>
  <c r="I409" i="1"/>
  <c r="I413" i="1"/>
  <c r="I415" i="1"/>
  <c r="I418" i="1"/>
  <c r="I421" i="1"/>
  <c r="O420" i="1"/>
  <c r="P420" i="1" s="1"/>
  <c r="O417" i="1"/>
  <c r="O414" i="1"/>
  <c r="P414" i="1" s="1"/>
  <c r="O412" i="1"/>
  <c r="P412" i="1" s="1"/>
  <c r="O405" i="1"/>
  <c r="P405" i="1" s="1"/>
  <c r="O403" i="1"/>
  <c r="P403" i="1" s="1"/>
  <c r="O400" i="1"/>
  <c r="O388" i="1"/>
  <c r="O385" i="1"/>
  <c r="O359" i="1"/>
  <c r="O347" i="1"/>
  <c r="O341" i="1"/>
  <c r="P341" i="1" s="1"/>
  <c r="O339" i="1"/>
  <c r="P339" i="1" s="1"/>
  <c r="O337" i="1"/>
  <c r="P337" i="1" s="1"/>
  <c r="O334" i="1"/>
  <c r="P334" i="1" s="1"/>
  <c r="O332" i="1"/>
  <c r="P332" i="1" s="1"/>
  <c r="O330" i="1"/>
  <c r="P330" i="1" s="1"/>
  <c r="O324" i="1"/>
  <c r="P324" i="1" s="1"/>
  <c r="O319" i="1"/>
  <c r="P319" i="1" s="1"/>
  <c r="O306" i="1"/>
  <c r="P306" i="1" s="1"/>
  <c r="O303" i="1"/>
  <c r="P303" i="1" s="1"/>
  <c r="O295" i="1"/>
  <c r="O292" i="1"/>
  <c r="P292" i="1" s="1"/>
  <c r="O286" i="1"/>
  <c r="O283" i="1"/>
  <c r="P283" i="1" s="1"/>
  <c r="O280" i="1"/>
  <c r="O275" i="1"/>
  <c r="O269" i="1"/>
  <c r="O264" i="1"/>
  <c r="P264" i="1" s="1"/>
  <c r="O259" i="1"/>
  <c r="O251" i="1"/>
  <c r="P251" i="1" s="1"/>
  <c r="O248" i="1"/>
  <c r="O230" i="1"/>
  <c r="O227" i="1"/>
  <c r="O221" i="1"/>
  <c r="P221" i="1" s="1"/>
  <c r="O218" i="1"/>
  <c r="P218" i="1" s="1"/>
  <c r="O215" i="1"/>
  <c r="P215" i="1" s="1"/>
  <c r="O212" i="1"/>
  <c r="P212" i="1" s="1"/>
  <c r="O210" i="1"/>
  <c r="P210" i="1" s="1"/>
  <c r="O207" i="1"/>
  <c r="O204" i="1"/>
  <c r="O198" i="1"/>
  <c r="P198" i="1" s="1"/>
  <c r="O196" i="1"/>
  <c r="P196" i="1" s="1"/>
  <c r="O194" i="1"/>
  <c r="P194" i="1" s="1"/>
  <c r="O191" i="1"/>
  <c r="P191" i="1" s="1"/>
  <c r="O189" i="1"/>
  <c r="P189" i="1" s="1"/>
  <c r="O183" i="1"/>
  <c r="P183" i="1" s="1"/>
  <c r="O178" i="1"/>
  <c r="O175" i="1"/>
  <c r="O169" i="1"/>
  <c r="P169" i="1" s="1"/>
  <c r="O167" i="1"/>
  <c r="P167" i="1" s="1"/>
  <c r="O160" i="1"/>
  <c r="P160" i="1" s="1"/>
  <c r="O155" i="1"/>
  <c r="O149" i="1"/>
  <c r="P149" i="1" s="1"/>
  <c r="O146" i="1"/>
  <c r="O143" i="1"/>
  <c r="O138" i="1"/>
  <c r="O135" i="1"/>
  <c r="O132" i="1"/>
  <c r="O127" i="1"/>
  <c r="P127" i="1" s="1"/>
  <c r="O125" i="1"/>
  <c r="P125" i="1" s="1"/>
  <c r="O119" i="1"/>
  <c r="O116" i="1"/>
  <c r="P116" i="1" s="1"/>
  <c r="O110" i="1"/>
  <c r="O107" i="1"/>
  <c r="P107" i="1" s="1"/>
  <c r="O99" i="1"/>
  <c r="P99" i="1" s="1"/>
  <c r="O94" i="1"/>
  <c r="O89" i="1"/>
  <c r="O86" i="1"/>
  <c r="O83" i="1"/>
  <c r="O80" i="1"/>
  <c r="P80" i="1" s="1"/>
  <c r="O77" i="1"/>
  <c r="O74" i="1"/>
  <c r="O71" i="1"/>
  <c r="O65" i="1"/>
  <c r="P65" i="1" s="1"/>
  <c r="O62" i="1"/>
  <c r="O59" i="1"/>
  <c r="O56" i="1"/>
  <c r="P56" i="1" s="1"/>
  <c r="O54" i="1"/>
  <c r="P54" i="1" s="1"/>
  <c r="O52" i="1"/>
  <c r="P52" i="1" s="1"/>
  <c r="O47" i="1"/>
  <c r="P47" i="1" s="1"/>
  <c r="O45" i="1"/>
  <c r="P45" i="1" s="1"/>
  <c r="O42" i="1"/>
  <c r="O39" i="1"/>
  <c r="P39" i="1" s="1"/>
  <c r="O36" i="1"/>
  <c r="P36" i="1" s="1"/>
  <c r="O34" i="1"/>
  <c r="P34" i="1" s="1"/>
  <c r="O31" i="1"/>
  <c r="P31" i="1" s="1"/>
  <c r="O29" i="1"/>
  <c r="P29" i="1" s="1"/>
  <c r="O26" i="1"/>
  <c r="P26" i="1" s="1"/>
  <c r="O24" i="1"/>
  <c r="P24" i="1" s="1"/>
  <c r="O21" i="1"/>
  <c r="P21" i="1" s="1"/>
  <c r="O19" i="1"/>
  <c r="P19" i="1" s="1"/>
  <c r="O16" i="1"/>
  <c r="J420" i="1"/>
  <c r="J417" i="1"/>
  <c r="J414" i="1"/>
  <c r="K414" i="1" s="1"/>
  <c r="J412" i="1"/>
  <c r="K412" i="1" s="1"/>
  <c r="J408" i="1"/>
  <c r="J405" i="1"/>
  <c r="K405" i="1" s="1"/>
  <c r="J403" i="1"/>
  <c r="K403" i="1" s="1"/>
  <c r="J400" i="1"/>
  <c r="J388" i="1"/>
  <c r="J385" i="1"/>
  <c r="J378" i="1"/>
  <c r="J359" i="1"/>
  <c r="J350" i="1"/>
  <c r="J347" i="1"/>
  <c r="J344" i="1"/>
  <c r="J341" i="1"/>
  <c r="K341" i="1" s="1"/>
  <c r="J339" i="1"/>
  <c r="K339" i="1" s="1"/>
  <c r="J337" i="1"/>
  <c r="K337" i="1" s="1"/>
  <c r="J334" i="1"/>
  <c r="K334" i="1" s="1"/>
  <c r="J332" i="1"/>
  <c r="K332" i="1" s="1"/>
  <c r="J330" i="1"/>
  <c r="K330" i="1" s="1"/>
  <c r="J324" i="1"/>
  <c r="K324" i="1" s="1"/>
  <c r="J319" i="1"/>
  <c r="J314" i="1"/>
  <c r="J311" i="1"/>
  <c r="J308" i="1"/>
  <c r="J303" i="1"/>
  <c r="K303" i="1" s="1"/>
  <c r="J295" i="1"/>
  <c r="K295" i="1" s="1"/>
  <c r="J292" i="1"/>
  <c r="K292" i="1" s="1"/>
  <c r="J289" i="1"/>
  <c r="K289" i="1" s="1"/>
  <c r="J286" i="1"/>
  <c r="K286" i="1" s="1"/>
  <c r="J283" i="1"/>
  <c r="K283" i="1" s="1"/>
  <c r="J280" i="1"/>
  <c r="K280" i="1" s="1"/>
  <c r="J275" i="1"/>
  <c r="J269" i="1"/>
  <c r="K269" i="1" s="1"/>
  <c r="J264" i="1"/>
  <c r="K264" i="1" s="1"/>
  <c r="J259" i="1"/>
  <c r="K259" i="1" s="1"/>
  <c r="J251" i="1"/>
  <c r="K251" i="1" s="1"/>
  <c r="J248" i="1"/>
  <c r="J230" i="1"/>
  <c r="K230" i="1" s="1"/>
  <c r="J233" i="1"/>
  <c r="K233" i="1" s="1"/>
  <c r="J227" i="1"/>
  <c r="K227" i="1" s="1"/>
  <c r="J224" i="1"/>
  <c r="K224" i="1" s="1"/>
  <c r="J221" i="1"/>
  <c r="K221" i="1" s="1"/>
  <c r="J218" i="1"/>
  <c r="K218" i="1" s="1"/>
  <c r="J215" i="1"/>
  <c r="K215" i="1" s="1"/>
  <c r="J212" i="1"/>
  <c r="K212" i="1" s="1"/>
  <c r="J210" i="1"/>
  <c r="K210" i="1" s="1"/>
  <c r="J207" i="1"/>
  <c r="J204" i="1"/>
  <c r="J198" i="1"/>
  <c r="K198" i="1" s="1"/>
  <c r="J196" i="1"/>
  <c r="K196" i="1" s="1"/>
  <c r="J194" i="1"/>
  <c r="K194" i="1" s="1"/>
  <c r="J191" i="1"/>
  <c r="K191" i="1" s="1"/>
  <c r="J189" i="1"/>
  <c r="K189" i="1" s="1"/>
  <c r="J183" i="1"/>
  <c r="K183" i="1" s="1"/>
  <c r="J178" i="1"/>
  <c r="J175" i="1"/>
  <c r="J169" i="1"/>
  <c r="K169" i="1" s="1"/>
  <c r="J167" i="1"/>
  <c r="J160" i="1"/>
  <c r="J155" i="1"/>
  <c r="J149" i="1"/>
  <c r="J146" i="1"/>
  <c r="J143" i="1"/>
  <c r="J138" i="1"/>
  <c r="J135" i="1"/>
  <c r="J132" i="1"/>
  <c r="J127" i="1"/>
  <c r="K127" i="1" s="1"/>
  <c r="J125" i="1"/>
  <c r="K125" i="1" s="1"/>
  <c r="J119" i="1"/>
  <c r="K119" i="1" s="1"/>
  <c r="J116" i="1"/>
  <c r="J110" i="1"/>
  <c r="K110" i="1" s="1"/>
  <c r="J107" i="1"/>
  <c r="J104" i="1"/>
  <c r="K104" i="1" s="1"/>
  <c r="J102" i="1"/>
  <c r="K102" i="1" s="1"/>
  <c r="J99" i="1"/>
  <c r="K99" i="1" s="1"/>
  <c r="J94" i="1"/>
  <c r="K94" i="1" s="1"/>
  <c r="J89" i="1"/>
  <c r="J86" i="1"/>
  <c r="J83" i="1"/>
  <c r="J80" i="1"/>
  <c r="J77" i="1"/>
  <c r="K77" i="1" s="1"/>
  <c r="J74" i="1"/>
  <c r="J71" i="1"/>
  <c r="K71" i="1" s="1"/>
  <c r="J68" i="1"/>
  <c r="J65" i="1"/>
  <c r="J62" i="1"/>
  <c r="J59" i="1"/>
  <c r="J56" i="1"/>
  <c r="K56" i="1" s="1"/>
  <c r="J54" i="1"/>
  <c r="K54" i="1" s="1"/>
  <c r="J52" i="1"/>
  <c r="K52" i="1" s="1"/>
  <c r="J47" i="1"/>
  <c r="K47" i="1" s="1"/>
  <c r="J45" i="1"/>
  <c r="K45" i="1" s="1"/>
  <c r="J42" i="1"/>
  <c r="J39" i="1"/>
  <c r="K39" i="1" s="1"/>
  <c r="J36" i="1"/>
  <c r="K36" i="1" s="1"/>
  <c r="J34" i="1"/>
  <c r="K34" i="1" s="1"/>
  <c r="J31" i="1"/>
  <c r="K31" i="1" s="1"/>
  <c r="J29" i="1"/>
  <c r="K29" i="1" s="1"/>
  <c r="J26" i="1"/>
  <c r="K26" i="1" s="1"/>
  <c r="J24" i="1"/>
  <c r="K24" i="1" s="1"/>
  <c r="J21" i="1"/>
  <c r="K21" i="1" s="1"/>
  <c r="J19" i="1"/>
  <c r="K19" i="1" s="1"/>
  <c r="J16" i="1"/>
  <c r="O148" i="1" l="1"/>
  <c r="P148" i="1" s="1"/>
  <c r="O41" i="1"/>
  <c r="P41" i="1" s="1"/>
  <c r="P42" i="1"/>
  <c r="O15" i="1"/>
  <c r="P15" i="1" s="1"/>
  <c r="P16" i="1"/>
  <c r="O58" i="1"/>
  <c r="P58" i="1" s="1"/>
  <c r="P59" i="1"/>
  <c r="O73" i="1"/>
  <c r="P73" i="1" s="1"/>
  <c r="P74" i="1"/>
  <c r="O85" i="1"/>
  <c r="P85" i="1" s="1"/>
  <c r="P86" i="1"/>
  <c r="O137" i="1"/>
  <c r="P137" i="1" s="1"/>
  <c r="P138" i="1"/>
  <c r="O358" i="1"/>
  <c r="P359" i="1"/>
  <c r="O416" i="1"/>
  <c r="P416" i="1" s="1"/>
  <c r="P417" i="1"/>
  <c r="T38" i="1"/>
  <c r="U38" i="1" s="1"/>
  <c r="U39" i="1"/>
  <c r="T61" i="1"/>
  <c r="U61" i="1" s="1"/>
  <c r="U62" i="1"/>
  <c r="T88" i="1"/>
  <c r="U88" i="1" s="1"/>
  <c r="U89" i="1"/>
  <c r="T159" i="1"/>
  <c r="U160" i="1"/>
  <c r="T177" i="1"/>
  <c r="U177" i="1" s="1"/>
  <c r="U178" i="1"/>
  <c r="T247" i="1"/>
  <c r="U247" i="1" s="1"/>
  <c r="U248" i="1"/>
  <c r="T268" i="1"/>
  <c r="U269" i="1"/>
  <c r="T387" i="1"/>
  <c r="U387" i="1" s="1"/>
  <c r="U388" i="1"/>
  <c r="O61" i="1"/>
  <c r="P61" i="1" s="1"/>
  <c r="P62" i="1"/>
  <c r="O76" i="1"/>
  <c r="P76" i="1" s="1"/>
  <c r="P77" i="1"/>
  <c r="O88" i="1"/>
  <c r="P88" i="1" s="1"/>
  <c r="P89" i="1"/>
  <c r="O109" i="1"/>
  <c r="P109" i="1" s="1"/>
  <c r="P110" i="1"/>
  <c r="O142" i="1"/>
  <c r="P142" i="1" s="1"/>
  <c r="P143" i="1"/>
  <c r="O154" i="1"/>
  <c r="P154" i="1" s="1"/>
  <c r="P155" i="1"/>
  <c r="O174" i="1"/>
  <c r="P174" i="1" s="1"/>
  <c r="P175" i="1"/>
  <c r="O229" i="1"/>
  <c r="P229" i="1" s="1"/>
  <c r="P230" i="1"/>
  <c r="O384" i="1"/>
  <c r="P384" i="1" s="1"/>
  <c r="P385" i="1"/>
  <c r="T41" i="1"/>
  <c r="U41" i="1" s="1"/>
  <c r="U42" i="1"/>
  <c r="T64" i="1"/>
  <c r="U64" i="1" s="1"/>
  <c r="U65" i="1"/>
  <c r="T79" i="1"/>
  <c r="U79" i="1" s="1"/>
  <c r="U80" i="1"/>
  <c r="T115" i="1"/>
  <c r="U115" i="1" s="1"/>
  <c r="U116" i="1"/>
  <c r="T131" i="1"/>
  <c r="U131" i="1" s="1"/>
  <c r="U132" i="1"/>
  <c r="T145" i="1"/>
  <c r="U145" i="1" s="1"/>
  <c r="U146" i="1"/>
  <c r="T166" i="1"/>
  <c r="U167" i="1"/>
  <c r="T250" i="1"/>
  <c r="U250" i="1" s="1"/>
  <c r="U251" i="1"/>
  <c r="T346" i="1"/>
  <c r="U346" i="1" s="1"/>
  <c r="U347" i="1"/>
  <c r="T399" i="1"/>
  <c r="U399" i="1" s="1"/>
  <c r="U400" i="1"/>
  <c r="O131" i="1"/>
  <c r="P131" i="1" s="1"/>
  <c r="P132" i="1"/>
  <c r="O145" i="1"/>
  <c r="P145" i="1" s="1"/>
  <c r="P146" i="1"/>
  <c r="O177" i="1"/>
  <c r="P177" i="1" s="1"/>
  <c r="P178" i="1"/>
  <c r="O247" i="1"/>
  <c r="P247" i="1" s="1"/>
  <c r="P248" i="1"/>
  <c r="O268" i="1"/>
  <c r="P268" i="1" s="1"/>
  <c r="P269" i="1"/>
  <c r="O387" i="1"/>
  <c r="P387" i="1" s="1"/>
  <c r="P388" i="1"/>
  <c r="T70" i="1"/>
  <c r="U70" i="1" s="1"/>
  <c r="U71" i="1"/>
  <c r="T118" i="1"/>
  <c r="U118" i="1" s="1"/>
  <c r="U119" i="1"/>
  <c r="T134" i="1"/>
  <c r="U134" i="1" s="1"/>
  <c r="U135" i="1"/>
  <c r="T148" i="1"/>
  <c r="U148" i="1" s="1"/>
  <c r="U149" i="1"/>
  <c r="T358" i="1"/>
  <c r="U358" i="1" s="1"/>
  <c r="U359" i="1"/>
  <c r="T416" i="1"/>
  <c r="U416" i="1" s="1"/>
  <c r="U417" i="1"/>
  <c r="J28" i="1"/>
  <c r="K28" i="1" s="1"/>
  <c r="O70" i="1"/>
  <c r="P70" i="1" s="1"/>
  <c r="P71" i="1"/>
  <c r="O82" i="1"/>
  <c r="P82" i="1" s="1"/>
  <c r="P83" i="1"/>
  <c r="O118" i="1"/>
  <c r="P118" i="1" s="1"/>
  <c r="P119" i="1"/>
  <c r="O134" i="1"/>
  <c r="P134" i="1" s="1"/>
  <c r="P135" i="1"/>
  <c r="O346" i="1"/>
  <c r="P346" i="1" s="1"/>
  <c r="P347" i="1"/>
  <c r="O399" i="1"/>
  <c r="P399" i="1" s="1"/>
  <c r="P400" i="1"/>
  <c r="T15" i="1"/>
  <c r="U15" i="1" s="1"/>
  <c r="U16" i="1"/>
  <c r="T58" i="1"/>
  <c r="U58" i="1" s="1"/>
  <c r="U59" i="1"/>
  <c r="T73" i="1"/>
  <c r="U73" i="1" s="1"/>
  <c r="U74" i="1"/>
  <c r="T85" i="1"/>
  <c r="U85" i="1" s="1"/>
  <c r="U86" i="1"/>
  <c r="T106" i="1"/>
  <c r="U106" i="1" s="1"/>
  <c r="U107" i="1"/>
  <c r="T124" i="1"/>
  <c r="U124" i="1" s="1"/>
  <c r="U125" i="1"/>
  <c r="T137" i="1"/>
  <c r="U137" i="1" s="1"/>
  <c r="U138" i="1"/>
  <c r="T154" i="1"/>
  <c r="U155" i="1"/>
  <c r="T229" i="1"/>
  <c r="U229" i="1" s="1"/>
  <c r="U230" i="1"/>
  <c r="T263" i="1"/>
  <c r="U264" i="1"/>
  <c r="T384" i="1"/>
  <c r="U384" i="1" s="1"/>
  <c r="U385" i="1"/>
  <c r="T419" i="1"/>
  <c r="U419" i="1" s="1"/>
  <c r="U420" i="1"/>
  <c r="O226" i="1"/>
  <c r="P227" i="1"/>
  <c r="T220" i="1"/>
  <c r="U220" i="1" s="1"/>
  <c r="U221" i="1"/>
  <c r="O220" i="1"/>
  <c r="P220" i="1" s="1"/>
  <c r="T226" i="1"/>
  <c r="U227" i="1"/>
  <c r="J223" i="1"/>
  <c r="O258" i="1"/>
  <c r="P258" i="1" s="1"/>
  <c r="P259" i="1"/>
  <c r="O93" i="1"/>
  <c r="P94" i="1"/>
  <c r="T93" i="1"/>
  <c r="U93" i="1" s="1"/>
  <c r="U94" i="1"/>
  <c r="T258" i="1"/>
  <c r="U259" i="1"/>
  <c r="J323" i="1"/>
  <c r="O279" i="1"/>
  <c r="P279" i="1" s="1"/>
  <c r="P280" i="1"/>
  <c r="O294" i="1"/>
  <c r="P294" i="1" s="1"/>
  <c r="P295" i="1"/>
  <c r="T305" i="1"/>
  <c r="U305" i="1" s="1"/>
  <c r="U306" i="1"/>
  <c r="T274" i="1"/>
  <c r="U275" i="1"/>
  <c r="T291" i="1"/>
  <c r="U291" i="1" s="1"/>
  <c r="U292" i="1"/>
  <c r="T318" i="1"/>
  <c r="U319" i="1"/>
  <c r="O285" i="1"/>
  <c r="P285" i="1" s="1"/>
  <c r="P286" i="1"/>
  <c r="T279" i="1"/>
  <c r="U279" i="1" s="1"/>
  <c r="U280" i="1"/>
  <c r="T294" i="1"/>
  <c r="U294" i="1" s="1"/>
  <c r="U295" i="1"/>
  <c r="T323" i="1"/>
  <c r="U324" i="1"/>
  <c r="O274" i="1"/>
  <c r="P274" i="1" s="1"/>
  <c r="P275" i="1"/>
  <c r="T282" i="1"/>
  <c r="U282" i="1" s="1"/>
  <c r="U283" i="1"/>
  <c r="T302" i="1"/>
  <c r="T298" i="1" s="1"/>
  <c r="U303" i="1"/>
  <c r="O203" i="1"/>
  <c r="P203" i="1" s="1"/>
  <c r="P204" i="1"/>
  <c r="T206" i="1"/>
  <c r="U206" i="1" s="1"/>
  <c r="U207" i="1"/>
  <c r="T217" i="1"/>
  <c r="U217" i="1" s="1"/>
  <c r="U218" i="1"/>
  <c r="O206" i="1"/>
  <c r="P206" i="1" s="1"/>
  <c r="P207" i="1"/>
  <c r="T214" i="1"/>
  <c r="U214" i="1" s="1"/>
  <c r="U215" i="1"/>
  <c r="O18" i="1"/>
  <c r="P18" i="1" s="1"/>
  <c r="O28" i="1"/>
  <c r="P28" i="1" s="1"/>
  <c r="O329" i="1"/>
  <c r="P329" i="1" s="1"/>
  <c r="O166" i="1"/>
  <c r="J134" i="1"/>
  <c r="K134" i="1" s="1"/>
  <c r="K135" i="1"/>
  <c r="J282" i="1"/>
  <c r="K282" i="1" s="1"/>
  <c r="J387" i="1"/>
  <c r="K387" i="1" s="1"/>
  <c r="K388" i="1"/>
  <c r="J419" i="1"/>
  <c r="K419" i="1" s="1"/>
  <c r="K420" i="1"/>
  <c r="J73" i="1"/>
  <c r="K73" i="1" s="1"/>
  <c r="K74" i="1"/>
  <c r="J85" i="1"/>
  <c r="K85" i="1" s="1"/>
  <c r="K86" i="1"/>
  <c r="J154" i="1"/>
  <c r="K155" i="1"/>
  <c r="J174" i="1"/>
  <c r="K174" i="1" s="1"/>
  <c r="K175" i="1"/>
  <c r="J214" i="1"/>
  <c r="K214" i="1" s="1"/>
  <c r="J247" i="1"/>
  <c r="K247" i="1" s="1"/>
  <c r="K248" i="1"/>
  <c r="J318" i="1"/>
  <c r="K318" i="1" s="1"/>
  <c r="K319" i="1"/>
  <c r="J41" i="1"/>
  <c r="K41" i="1" s="1"/>
  <c r="K42" i="1"/>
  <c r="J64" i="1"/>
  <c r="K64" i="1" s="1"/>
  <c r="K65" i="1"/>
  <c r="J88" i="1"/>
  <c r="K88" i="1" s="1"/>
  <c r="K89" i="1"/>
  <c r="J115" i="1"/>
  <c r="K115" i="1" s="1"/>
  <c r="K116" i="1"/>
  <c r="J159" i="1"/>
  <c r="K160" i="1"/>
  <c r="J206" i="1"/>
  <c r="K206" i="1" s="1"/>
  <c r="K207" i="1"/>
  <c r="J217" i="1"/>
  <c r="K217" i="1" s="1"/>
  <c r="J274" i="1"/>
  <c r="K274" i="1" s="1"/>
  <c r="K275" i="1"/>
  <c r="J288" i="1"/>
  <c r="K288" i="1" s="1"/>
  <c r="J307" i="1"/>
  <c r="K307" i="1" s="1"/>
  <c r="K308" i="1"/>
  <c r="J322" i="1"/>
  <c r="K322" i="1" s="1"/>
  <c r="K323" i="1"/>
  <c r="J343" i="1"/>
  <c r="K343" i="1" s="1"/>
  <c r="K344" i="1"/>
  <c r="J377" i="1"/>
  <c r="K377" i="1" s="1"/>
  <c r="K378" i="1"/>
  <c r="T357" i="1"/>
  <c r="J58" i="1"/>
  <c r="K58" i="1" s="1"/>
  <c r="K59" i="1"/>
  <c r="J82" i="1"/>
  <c r="K82" i="1" s="1"/>
  <c r="K83" i="1"/>
  <c r="J106" i="1"/>
  <c r="K106" i="1" s="1"/>
  <c r="K107" i="1"/>
  <c r="J294" i="1"/>
  <c r="K294" i="1" s="1"/>
  <c r="J407" i="1"/>
  <c r="K407" i="1" s="1"/>
  <c r="K408" i="1"/>
  <c r="J137" i="1"/>
  <c r="K137" i="1" s="1"/>
  <c r="K138" i="1"/>
  <c r="J399" i="1"/>
  <c r="K399" i="1" s="1"/>
  <c r="K400" i="1"/>
  <c r="J142" i="1"/>
  <c r="K142" i="1" s="1"/>
  <c r="K143" i="1"/>
  <c r="J177" i="1"/>
  <c r="K177" i="1" s="1"/>
  <c r="K178" i="1"/>
  <c r="J15" i="1"/>
  <c r="K15" i="1" s="1"/>
  <c r="K16" i="1"/>
  <c r="J67" i="1"/>
  <c r="K67" i="1" s="1"/>
  <c r="K68" i="1"/>
  <c r="J79" i="1"/>
  <c r="K79" i="1" s="1"/>
  <c r="K80" i="1"/>
  <c r="J93" i="1"/>
  <c r="K93" i="1" s="1"/>
  <c r="J118" i="1"/>
  <c r="K118" i="1" s="1"/>
  <c r="J131" i="1"/>
  <c r="K131" i="1" s="1"/>
  <c r="K132" i="1"/>
  <c r="J145" i="1"/>
  <c r="K145" i="1" s="1"/>
  <c r="K146" i="1"/>
  <c r="J166" i="1"/>
  <c r="K166" i="1" s="1"/>
  <c r="K167" i="1"/>
  <c r="J220" i="1"/>
  <c r="K220" i="1" s="1"/>
  <c r="J232" i="1"/>
  <c r="K232" i="1" s="1"/>
  <c r="J310" i="1"/>
  <c r="K310" i="1" s="1"/>
  <c r="K311" i="1"/>
  <c r="J346" i="1"/>
  <c r="K346" i="1" s="1"/>
  <c r="K347" i="1"/>
  <c r="J384" i="1"/>
  <c r="K384" i="1" s="1"/>
  <c r="K385" i="1"/>
  <c r="J416" i="1"/>
  <c r="K416" i="1" s="1"/>
  <c r="K417" i="1"/>
  <c r="O336" i="1"/>
  <c r="P336" i="1" s="1"/>
  <c r="T329" i="1"/>
  <c r="U329" i="1" s="1"/>
  <c r="J148" i="1"/>
  <c r="K148" i="1" s="1"/>
  <c r="K149" i="1"/>
  <c r="J313" i="1"/>
  <c r="K313" i="1" s="1"/>
  <c r="K314" i="1"/>
  <c r="J349" i="1"/>
  <c r="K349" i="1" s="1"/>
  <c r="K350" i="1"/>
  <c r="J61" i="1"/>
  <c r="K61" i="1" s="1"/>
  <c r="K62" i="1"/>
  <c r="J203" i="1"/>
  <c r="K203" i="1" s="1"/>
  <c r="K204" i="1"/>
  <c r="J358" i="1"/>
  <c r="K359" i="1"/>
  <c r="T209" i="1"/>
  <c r="U209" i="1" s="1"/>
  <c r="J188" i="1"/>
  <c r="K188" i="1" s="1"/>
  <c r="O23" i="1"/>
  <c r="P23" i="1" s="1"/>
  <c r="T336" i="1"/>
  <c r="U336" i="1" s="1"/>
  <c r="J411" i="1"/>
  <c r="K411" i="1" s="1"/>
  <c r="T402" i="1"/>
  <c r="U402" i="1" s="1"/>
  <c r="T411" i="1"/>
  <c r="J402" i="1"/>
  <c r="J321" i="1"/>
  <c r="K321" i="1" s="1"/>
  <c r="O267" i="1"/>
  <c r="P267" i="1" s="1"/>
  <c r="J98" i="1"/>
  <c r="K98" i="1" s="1"/>
  <c r="J226" i="1"/>
  <c r="K226" i="1" s="1"/>
  <c r="J263" i="1"/>
  <c r="K263" i="1" s="1"/>
  <c r="O193" i="1"/>
  <c r="P193" i="1" s="1"/>
  <c r="O282" i="1"/>
  <c r="P282" i="1" s="1"/>
  <c r="O411" i="1"/>
  <c r="P411" i="1" s="1"/>
  <c r="O419" i="1"/>
  <c r="P419" i="1" s="1"/>
  <c r="J44" i="1"/>
  <c r="K44" i="1" s="1"/>
  <c r="J268" i="1"/>
  <c r="K268" i="1" s="1"/>
  <c r="J291" i="1"/>
  <c r="K291" i="1" s="1"/>
  <c r="J302" i="1"/>
  <c r="J336" i="1"/>
  <c r="K336" i="1" s="1"/>
  <c r="O188" i="1"/>
  <c r="P188" i="1" s="1"/>
  <c r="O305" i="1"/>
  <c r="P305" i="1" s="1"/>
  <c r="J250" i="1"/>
  <c r="K250" i="1" s="1"/>
  <c r="J273" i="1"/>
  <c r="K273" i="1" s="1"/>
  <c r="J285" i="1"/>
  <c r="K285" i="1" s="1"/>
  <c r="J329" i="1"/>
  <c r="K329" i="1" s="1"/>
  <c r="O318" i="1"/>
  <c r="P318" i="1" s="1"/>
  <c r="O402" i="1"/>
  <c r="P402" i="1" s="1"/>
  <c r="J33" i="1"/>
  <c r="K33" i="1" s="1"/>
  <c r="J229" i="1"/>
  <c r="K229" i="1" s="1"/>
  <c r="J258" i="1"/>
  <c r="K258" i="1" s="1"/>
  <c r="J279" i="1"/>
  <c r="K279" i="1" s="1"/>
  <c r="O98" i="1"/>
  <c r="P98" i="1" s="1"/>
  <c r="O115" i="1"/>
  <c r="P115" i="1" s="1"/>
  <c r="O250" i="1"/>
  <c r="P250" i="1" s="1"/>
  <c r="O263" i="1"/>
  <c r="P263" i="1" s="1"/>
  <c r="O291" i="1"/>
  <c r="P291" i="1" s="1"/>
  <c r="O302" i="1"/>
  <c r="O323" i="1"/>
  <c r="P323" i="1" s="1"/>
  <c r="T18" i="1"/>
  <c r="U18" i="1" s="1"/>
  <c r="T28" i="1"/>
  <c r="U28" i="1" s="1"/>
  <c r="T51" i="1"/>
  <c r="U51" i="1" s="1"/>
  <c r="T98" i="1"/>
  <c r="U98" i="1" s="1"/>
  <c r="T285" i="1"/>
  <c r="T23" i="1"/>
  <c r="U23" i="1" s="1"/>
  <c r="T188" i="1"/>
  <c r="U188" i="1" s="1"/>
  <c r="O217" i="1"/>
  <c r="P217" i="1" s="1"/>
  <c r="O214" i="1"/>
  <c r="P214" i="1" s="1"/>
  <c r="T203" i="1"/>
  <c r="O209" i="1"/>
  <c r="P209" i="1" s="1"/>
  <c r="J209" i="1"/>
  <c r="K209" i="1" s="1"/>
  <c r="J193" i="1"/>
  <c r="K193" i="1" s="1"/>
  <c r="T193" i="1"/>
  <c r="U193" i="1" s="1"/>
  <c r="J182" i="1"/>
  <c r="K182" i="1" s="1"/>
  <c r="T182" i="1"/>
  <c r="U182" i="1" s="1"/>
  <c r="O182" i="1"/>
  <c r="P182" i="1" s="1"/>
  <c r="O153" i="1"/>
  <c r="P153" i="1" s="1"/>
  <c r="T142" i="1"/>
  <c r="O159" i="1"/>
  <c r="P159" i="1" s="1"/>
  <c r="T174" i="1"/>
  <c r="O124" i="1"/>
  <c r="P124" i="1" s="1"/>
  <c r="J124" i="1"/>
  <c r="K124" i="1" s="1"/>
  <c r="T109" i="1"/>
  <c r="U109" i="1" s="1"/>
  <c r="J109" i="1"/>
  <c r="K109" i="1" s="1"/>
  <c r="O106" i="1"/>
  <c r="P106" i="1" s="1"/>
  <c r="J101" i="1"/>
  <c r="K101" i="1" s="1"/>
  <c r="J70" i="1"/>
  <c r="K70" i="1" s="1"/>
  <c r="J51" i="1"/>
  <c r="K51" i="1" s="1"/>
  <c r="T82" i="1"/>
  <c r="U82" i="1" s="1"/>
  <c r="O51" i="1"/>
  <c r="P51" i="1" s="1"/>
  <c r="O64" i="1"/>
  <c r="P64" i="1" s="1"/>
  <c r="O79" i="1"/>
  <c r="P79" i="1" s="1"/>
  <c r="T76" i="1"/>
  <c r="U76" i="1" s="1"/>
  <c r="J76" i="1"/>
  <c r="K76" i="1" s="1"/>
  <c r="O44" i="1"/>
  <c r="P44" i="1" s="1"/>
  <c r="T44" i="1"/>
  <c r="U44" i="1" s="1"/>
  <c r="J18" i="1"/>
  <c r="O38" i="1"/>
  <c r="P38" i="1" s="1"/>
  <c r="J23" i="1"/>
  <c r="K23" i="1" s="1"/>
  <c r="J38" i="1"/>
  <c r="K38" i="1" s="1"/>
  <c r="T33" i="1"/>
  <c r="U33" i="1" s="1"/>
  <c r="O33" i="1"/>
  <c r="P33" i="1" s="1"/>
  <c r="T130" i="1"/>
  <c r="U130" i="1" s="1"/>
  <c r="T328" i="1"/>
  <c r="U328" i="1" s="1"/>
  <c r="M420" i="1"/>
  <c r="M419" i="1" s="1"/>
  <c r="R420" i="1"/>
  <c r="R419" i="1" s="1"/>
  <c r="S419" i="1" s="1"/>
  <c r="H420" i="1"/>
  <c r="H419" i="1" s="1"/>
  <c r="M417" i="1"/>
  <c r="M416" i="1" s="1"/>
  <c r="N416" i="1" s="1"/>
  <c r="R417" i="1"/>
  <c r="H417" i="1"/>
  <c r="H416" i="1" s="1"/>
  <c r="I416" i="1" s="1"/>
  <c r="M414" i="1"/>
  <c r="N414" i="1" s="1"/>
  <c r="R414" i="1"/>
  <c r="S414" i="1" s="1"/>
  <c r="H414" i="1"/>
  <c r="I414" i="1" s="1"/>
  <c r="M412" i="1"/>
  <c r="N412" i="1" s="1"/>
  <c r="R412" i="1"/>
  <c r="S412" i="1" s="1"/>
  <c r="H412" i="1"/>
  <c r="I412" i="1" s="1"/>
  <c r="H408" i="1"/>
  <c r="H407" i="1" s="1"/>
  <c r="M405" i="1"/>
  <c r="N405" i="1" s="1"/>
  <c r="R405" i="1"/>
  <c r="S405" i="1" s="1"/>
  <c r="H405" i="1"/>
  <c r="I405" i="1" s="1"/>
  <c r="M403" i="1"/>
  <c r="N403" i="1" s="1"/>
  <c r="R403" i="1"/>
  <c r="S403" i="1" s="1"/>
  <c r="H403" i="1"/>
  <c r="I403" i="1" s="1"/>
  <c r="M400" i="1"/>
  <c r="M399" i="1" s="1"/>
  <c r="N399" i="1" s="1"/>
  <c r="R400" i="1"/>
  <c r="R399" i="1" s="1"/>
  <c r="H400" i="1"/>
  <c r="H399" i="1" s="1"/>
  <c r="I399" i="1" s="1"/>
  <c r="M388" i="1"/>
  <c r="M387" i="1" s="1"/>
  <c r="R388" i="1"/>
  <c r="R387" i="1" s="1"/>
  <c r="S387" i="1" s="1"/>
  <c r="H388" i="1"/>
  <c r="H387" i="1" s="1"/>
  <c r="I387" i="1" s="1"/>
  <c r="M385" i="1"/>
  <c r="M384" i="1" s="1"/>
  <c r="N384" i="1" s="1"/>
  <c r="R385" i="1"/>
  <c r="R384" i="1" s="1"/>
  <c r="H385" i="1"/>
  <c r="H384" i="1" s="1"/>
  <c r="H378" i="1"/>
  <c r="H377" i="1" s="1"/>
  <c r="H370" i="1" s="1"/>
  <c r="M359" i="1"/>
  <c r="M358" i="1" s="1"/>
  <c r="R359" i="1"/>
  <c r="R358" i="1" s="1"/>
  <c r="H359" i="1"/>
  <c r="H358" i="1" s="1"/>
  <c r="H350" i="1"/>
  <c r="H349" i="1" s="1"/>
  <c r="M347" i="1"/>
  <c r="M346" i="1" s="1"/>
  <c r="N346" i="1" s="1"/>
  <c r="R347" i="1"/>
  <c r="R346" i="1" s="1"/>
  <c r="S346" i="1" s="1"/>
  <c r="H347" i="1"/>
  <c r="H346" i="1" s="1"/>
  <c r="H344" i="1"/>
  <c r="H343" i="1" s="1"/>
  <c r="M341" i="1"/>
  <c r="N341" i="1" s="1"/>
  <c r="R341" i="1"/>
  <c r="S341" i="1" s="1"/>
  <c r="H341" i="1"/>
  <c r="I341" i="1" s="1"/>
  <c r="M339" i="1"/>
  <c r="N339" i="1" s="1"/>
  <c r="R339" i="1"/>
  <c r="S339" i="1" s="1"/>
  <c r="H339" i="1"/>
  <c r="I339" i="1" s="1"/>
  <c r="M337" i="1"/>
  <c r="N337" i="1" s="1"/>
  <c r="R337" i="1"/>
  <c r="S337" i="1" s="1"/>
  <c r="H337" i="1"/>
  <c r="I337" i="1" s="1"/>
  <c r="M334" i="1"/>
  <c r="N334" i="1" s="1"/>
  <c r="R334" i="1"/>
  <c r="S334" i="1" s="1"/>
  <c r="H334" i="1"/>
  <c r="I334" i="1" s="1"/>
  <c r="M332" i="1"/>
  <c r="N332" i="1" s="1"/>
  <c r="R332" i="1"/>
  <c r="S332" i="1" s="1"/>
  <c r="H332" i="1"/>
  <c r="I332" i="1" s="1"/>
  <c r="M330" i="1"/>
  <c r="N330" i="1" s="1"/>
  <c r="R330" i="1"/>
  <c r="S330" i="1" s="1"/>
  <c r="H330" i="1"/>
  <c r="I330" i="1" s="1"/>
  <c r="M275" i="1"/>
  <c r="M274" i="1" s="1"/>
  <c r="M273" i="1" s="1"/>
  <c r="M272" i="1" s="1"/>
  <c r="R275" i="1"/>
  <c r="R274" i="1" s="1"/>
  <c r="R273" i="1" s="1"/>
  <c r="R272" i="1" s="1"/>
  <c r="H275" i="1"/>
  <c r="H274" i="1" s="1"/>
  <c r="H273" i="1" s="1"/>
  <c r="H272" i="1" s="1"/>
  <c r="M295" i="1"/>
  <c r="M294" i="1" s="1"/>
  <c r="R295" i="1"/>
  <c r="R294" i="1" s="1"/>
  <c r="S294" i="1" s="1"/>
  <c r="H295" i="1"/>
  <c r="H294" i="1" s="1"/>
  <c r="I294" i="1" s="1"/>
  <c r="M292" i="1"/>
  <c r="M291" i="1" s="1"/>
  <c r="R292" i="1"/>
  <c r="R291" i="1" s="1"/>
  <c r="H292" i="1"/>
  <c r="H291" i="1" s="1"/>
  <c r="H289" i="1"/>
  <c r="H288" i="1" s="1"/>
  <c r="I288" i="1" s="1"/>
  <c r="M286" i="1"/>
  <c r="M285" i="1" s="1"/>
  <c r="N285" i="1" s="1"/>
  <c r="R286" i="1"/>
  <c r="R285" i="1" s="1"/>
  <c r="H286" i="1"/>
  <c r="H285" i="1" s="1"/>
  <c r="M283" i="1"/>
  <c r="M282" i="1" s="1"/>
  <c r="R283" i="1"/>
  <c r="R282" i="1" s="1"/>
  <c r="H283" i="1"/>
  <c r="H282" i="1" s="1"/>
  <c r="M280" i="1"/>
  <c r="M279" i="1" s="1"/>
  <c r="N279" i="1" s="1"/>
  <c r="R280" i="1"/>
  <c r="R279" i="1" s="1"/>
  <c r="S279" i="1" s="1"/>
  <c r="H280" i="1"/>
  <c r="H279" i="1" s="1"/>
  <c r="M303" i="1"/>
  <c r="M302" i="1" s="1"/>
  <c r="R303" i="1"/>
  <c r="R302" i="1" s="1"/>
  <c r="H303" i="1"/>
  <c r="H302" i="1" s="1"/>
  <c r="H314" i="1"/>
  <c r="H313" i="1" s="1"/>
  <c r="I313" i="1" s="1"/>
  <c r="H311" i="1"/>
  <c r="H310" i="1" s="1"/>
  <c r="H308" i="1"/>
  <c r="H307" i="1" s="1"/>
  <c r="I307" i="1" s="1"/>
  <c r="M306" i="1"/>
  <c r="M305" i="1" s="1"/>
  <c r="R306" i="1"/>
  <c r="R305" i="1" s="1"/>
  <c r="S305" i="1" s="1"/>
  <c r="M319" i="1"/>
  <c r="M318" i="1" s="1"/>
  <c r="M317" i="1" s="1"/>
  <c r="M316" i="1" s="1"/>
  <c r="R319" i="1"/>
  <c r="R318" i="1" s="1"/>
  <c r="R317" i="1" s="1"/>
  <c r="R316" i="1" s="1"/>
  <c r="H319" i="1"/>
  <c r="H318" i="1" s="1"/>
  <c r="H317" i="1" s="1"/>
  <c r="H316" i="1" s="1"/>
  <c r="M324" i="1"/>
  <c r="M323" i="1" s="1"/>
  <c r="M322" i="1" s="1"/>
  <c r="M321" i="1" s="1"/>
  <c r="R324" i="1"/>
  <c r="R323" i="1" s="1"/>
  <c r="R322" i="1" s="1"/>
  <c r="R321" i="1" s="1"/>
  <c r="H324" i="1"/>
  <c r="H323" i="1" s="1"/>
  <c r="H322" i="1" s="1"/>
  <c r="H321" i="1" s="1"/>
  <c r="M269" i="1"/>
  <c r="M268" i="1" s="1"/>
  <c r="M267" i="1" s="1"/>
  <c r="M266" i="1" s="1"/>
  <c r="R269" i="1"/>
  <c r="R268" i="1" s="1"/>
  <c r="R267" i="1" s="1"/>
  <c r="R266" i="1" s="1"/>
  <c r="H269" i="1"/>
  <c r="H268" i="1" s="1"/>
  <c r="H267" i="1" s="1"/>
  <c r="H266" i="1" s="1"/>
  <c r="M264" i="1"/>
  <c r="M263" i="1" s="1"/>
  <c r="M262" i="1" s="1"/>
  <c r="M261" i="1" s="1"/>
  <c r="R264" i="1"/>
  <c r="R263" i="1" s="1"/>
  <c r="R262" i="1" s="1"/>
  <c r="R261" i="1" s="1"/>
  <c r="H264" i="1"/>
  <c r="H263" i="1" s="1"/>
  <c r="H262" i="1" s="1"/>
  <c r="H261" i="1" s="1"/>
  <c r="M259" i="1"/>
  <c r="M258" i="1" s="1"/>
  <c r="M257" i="1" s="1"/>
  <c r="M256" i="1" s="1"/>
  <c r="R259" i="1"/>
  <c r="R258" i="1" s="1"/>
  <c r="R257" i="1" s="1"/>
  <c r="R256" i="1" s="1"/>
  <c r="H259" i="1"/>
  <c r="H258" i="1" s="1"/>
  <c r="H257" i="1" s="1"/>
  <c r="H256" i="1" s="1"/>
  <c r="M251" i="1"/>
  <c r="M250" i="1" s="1"/>
  <c r="R251" i="1"/>
  <c r="R250" i="1" s="1"/>
  <c r="S250" i="1" s="1"/>
  <c r="H251" i="1"/>
  <c r="H250" i="1" s="1"/>
  <c r="M248" i="1"/>
  <c r="M247" i="1" s="1"/>
  <c r="N247" i="1" s="1"/>
  <c r="R248" i="1"/>
  <c r="R247" i="1" s="1"/>
  <c r="S247" i="1" s="1"/>
  <c r="H248" i="1"/>
  <c r="H247" i="1" s="1"/>
  <c r="M230" i="1"/>
  <c r="M229" i="1" s="1"/>
  <c r="N229" i="1" s="1"/>
  <c r="R230" i="1"/>
  <c r="R229" i="1" s="1"/>
  <c r="S229" i="1" s="1"/>
  <c r="H230" i="1"/>
  <c r="H229" i="1" s="1"/>
  <c r="H233" i="1"/>
  <c r="H232" i="1" s="1"/>
  <c r="M227" i="1"/>
  <c r="M226" i="1" s="1"/>
  <c r="R227" i="1"/>
  <c r="R226" i="1" s="1"/>
  <c r="H227" i="1"/>
  <c r="H226" i="1" s="1"/>
  <c r="H224" i="1"/>
  <c r="H223" i="1" s="1"/>
  <c r="M221" i="1"/>
  <c r="M220" i="1" s="1"/>
  <c r="N220" i="1" s="1"/>
  <c r="R221" i="1"/>
  <c r="R220" i="1" s="1"/>
  <c r="S220" i="1" s="1"/>
  <c r="H221" i="1"/>
  <c r="H220" i="1" s="1"/>
  <c r="I220" i="1" s="1"/>
  <c r="M218" i="1"/>
  <c r="M217" i="1" s="1"/>
  <c r="R218" i="1"/>
  <c r="R217" i="1" s="1"/>
  <c r="S217" i="1" s="1"/>
  <c r="H218" i="1"/>
  <c r="H217" i="1" s="1"/>
  <c r="M214" i="1"/>
  <c r="R215" i="1"/>
  <c r="R214" i="1" s="1"/>
  <c r="S214" i="1" s="1"/>
  <c r="H215" i="1"/>
  <c r="H214" i="1" s="1"/>
  <c r="I214" i="1" s="1"/>
  <c r="M212" i="1"/>
  <c r="N212" i="1" s="1"/>
  <c r="R212" i="1"/>
  <c r="S212" i="1" s="1"/>
  <c r="H212" i="1"/>
  <c r="I212" i="1" s="1"/>
  <c r="M210" i="1"/>
  <c r="N210" i="1" s="1"/>
  <c r="R210" i="1"/>
  <c r="S210" i="1" s="1"/>
  <c r="H210" i="1"/>
  <c r="I210" i="1" s="1"/>
  <c r="M207" i="1"/>
  <c r="M206" i="1" s="1"/>
  <c r="N206" i="1" s="1"/>
  <c r="R207" i="1"/>
  <c r="R206" i="1" s="1"/>
  <c r="S206" i="1" s="1"/>
  <c r="H207" i="1"/>
  <c r="H206" i="1" s="1"/>
  <c r="M204" i="1"/>
  <c r="M203" i="1" s="1"/>
  <c r="N203" i="1" s="1"/>
  <c r="R204" i="1"/>
  <c r="R203" i="1" s="1"/>
  <c r="H204" i="1"/>
  <c r="H203" i="1" s="1"/>
  <c r="M198" i="1"/>
  <c r="N198" i="1" s="1"/>
  <c r="R198" i="1"/>
  <c r="S198" i="1" s="1"/>
  <c r="H198" i="1"/>
  <c r="I198" i="1" s="1"/>
  <c r="M196" i="1"/>
  <c r="N196" i="1" s="1"/>
  <c r="R196" i="1"/>
  <c r="S196" i="1" s="1"/>
  <c r="H196" i="1"/>
  <c r="I196" i="1" s="1"/>
  <c r="M194" i="1"/>
  <c r="N194" i="1" s="1"/>
  <c r="R194" i="1"/>
  <c r="S194" i="1" s="1"/>
  <c r="H194" i="1"/>
  <c r="I194" i="1" s="1"/>
  <c r="M191" i="1"/>
  <c r="N191" i="1" s="1"/>
  <c r="R191" i="1"/>
  <c r="S191" i="1" s="1"/>
  <c r="H191" i="1"/>
  <c r="I191" i="1" s="1"/>
  <c r="M189" i="1"/>
  <c r="N189" i="1" s="1"/>
  <c r="R189" i="1"/>
  <c r="S189" i="1" s="1"/>
  <c r="H189" i="1"/>
  <c r="I189" i="1" s="1"/>
  <c r="M183" i="1"/>
  <c r="M182" i="1" s="1"/>
  <c r="M181" i="1" s="1"/>
  <c r="R183" i="1"/>
  <c r="R182" i="1" s="1"/>
  <c r="R181" i="1" s="1"/>
  <c r="H183" i="1"/>
  <c r="H182" i="1" s="1"/>
  <c r="H181" i="1" s="1"/>
  <c r="M178" i="1"/>
  <c r="M177" i="1" s="1"/>
  <c r="N177" i="1" s="1"/>
  <c r="R178" i="1"/>
  <c r="R177" i="1" s="1"/>
  <c r="S177" i="1" s="1"/>
  <c r="H178" i="1"/>
  <c r="H177" i="1" s="1"/>
  <c r="M175" i="1"/>
  <c r="M174" i="1" s="1"/>
  <c r="N174" i="1" s="1"/>
  <c r="R175" i="1"/>
  <c r="R174" i="1" s="1"/>
  <c r="H175" i="1"/>
  <c r="H174" i="1" s="1"/>
  <c r="M169" i="1"/>
  <c r="N169" i="1" s="1"/>
  <c r="R169" i="1"/>
  <c r="S169" i="1" s="1"/>
  <c r="H169" i="1"/>
  <c r="I169" i="1" s="1"/>
  <c r="M167" i="1"/>
  <c r="N167" i="1" s="1"/>
  <c r="R167" i="1"/>
  <c r="S167" i="1" s="1"/>
  <c r="H167" i="1"/>
  <c r="I167" i="1" s="1"/>
  <c r="M160" i="1"/>
  <c r="M159" i="1" s="1"/>
  <c r="M158" i="1" s="1"/>
  <c r="M157" i="1" s="1"/>
  <c r="R160" i="1"/>
  <c r="R159" i="1" s="1"/>
  <c r="R158" i="1" s="1"/>
  <c r="R157" i="1" s="1"/>
  <c r="H160" i="1"/>
  <c r="H159" i="1" s="1"/>
  <c r="H158" i="1" s="1"/>
  <c r="H157" i="1" s="1"/>
  <c r="M155" i="1"/>
  <c r="M154" i="1" s="1"/>
  <c r="M153" i="1" s="1"/>
  <c r="M152" i="1" s="1"/>
  <c r="R155" i="1"/>
  <c r="R154" i="1" s="1"/>
  <c r="R153" i="1" s="1"/>
  <c r="R152" i="1" s="1"/>
  <c r="H155" i="1"/>
  <c r="H154" i="1" s="1"/>
  <c r="H153" i="1" s="1"/>
  <c r="H152" i="1" s="1"/>
  <c r="M149" i="1"/>
  <c r="M148" i="1" s="1"/>
  <c r="N148" i="1" s="1"/>
  <c r="R149" i="1"/>
  <c r="R148" i="1" s="1"/>
  <c r="S148" i="1" s="1"/>
  <c r="H149" i="1"/>
  <c r="H148" i="1" s="1"/>
  <c r="M146" i="1"/>
  <c r="M145" i="1" s="1"/>
  <c r="N145" i="1" s="1"/>
  <c r="R146" i="1"/>
  <c r="R145" i="1" s="1"/>
  <c r="S145" i="1" s="1"/>
  <c r="H146" i="1"/>
  <c r="H145" i="1" s="1"/>
  <c r="M143" i="1"/>
  <c r="M142" i="1" s="1"/>
  <c r="N142" i="1" s="1"/>
  <c r="R143" i="1"/>
  <c r="R142" i="1" s="1"/>
  <c r="H143" i="1"/>
  <c r="H142" i="1" s="1"/>
  <c r="I142" i="1" s="1"/>
  <c r="M138" i="1"/>
  <c r="M137" i="1" s="1"/>
  <c r="N137" i="1" s="1"/>
  <c r="R138" i="1"/>
  <c r="R137" i="1" s="1"/>
  <c r="S137" i="1" s="1"/>
  <c r="H138" i="1"/>
  <c r="H137" i="1" s="1"/>
  <c r="I137" i="1" s="1"/>
  <c r="M135" i="1"/>
  <c r="M134" i="1" s="1"/>
  <c r="N134" i="1" s="1"/>
  <c r="R135" i="1"/>
  <c r="R134" i="1" s="1"/>
  <c r="S134" i="1" s="1"/>
  <c r="H135" i="1"/>
  <c r="H134" i="1" s="1"/>
  <c r="I134" i="1" s="1"/>
  <c r="M132" i="1"/>
  <c r="M131" i="1" s="1"/>
  <c r="N131" i="1" s="1"/>
  <c r="R132" i="1"/>
  <c r="R131" i="1" s="1"/>
  <c r="S131" i="1" s="1"/>
  <c r="H132" i="1"/>
  <c r="H131" i="1" s="1"/>
  <c r="I131" i="1" s="1"/>
  <c r="M127" i="1"/>
  <c r="N127" i="1" s="1"/>
  <c r="R127" i="1"/>
  <c r="S127" i="1" s="1"/>
  <c r="H127" i="1"/>
  <c r="I127" i="1" s="1"/>
  <c r="M125" i="1"/>
  <c r="N125" i="1" s="1"/>
  <c r="R125" i="1"/>
  <c r="S125" i="1" s="1"/>
  <c r="H125" i="1"/>
  <c r="I125" i="1" s="1"/>
  <c r="M119" i="1"/>
  <c r="M118" i="1" s="1"/>
  <c r="N118" i="1" s="1"/>
  <c r="R119" i="1"/>
  <c r="R118" i="1" s="1"/>
  <c r="S118" i="1" s="1"/>
  <c r="H119" i="1"/>
  <c r="H118" i="1" s="1"/>
  <c r="I118" i="1" s="1"/>
  <c r="M116" i="1"/>
  <c r="M115" i="1" s="1"/>
  <c r="R116" i="1"/>
  <c r="R115" i="1" s="1"/>
  <c r="S115" i="1" s="1"/>
  <c r="H116" i="1"/>
  <c r="H115" i="1" s="1"/>
  <c r="I115" i="1" s="1"/>
  <c r="M110" i="1"/>
  <c r="M109" i="1" s="1"/>
  <c r="N109" i="1" s="1"/>
  <c r="R110" i="1"/>
  <c r="R109" i="1" s="1"/>
  <c r="H110" i="1"/>
  <c r="H109" i="1" s="1"/>
  <c r="M107" i="1"/>
  <c r="M106" i="1" s="1"/>
  <c r="R107" i="1"/>
  <c r="R106" i="1" s="1"/>
  <c r="S106" i="1" s="1"/>
  <c r="H107" i="1"/>
  <c r="H106" i="1" s="1"/>
  <c r="H104" i="1"/>
  <c r="I104" i="1" s="1"/>
  <c r="H102" i="1"/>
  <c r="I102" i="1" s="1"/>
  <c r="M99" i="1"/>
  <c r="M98" i="1" s="1"/>
  <c r="R99" i="1"/>
  <c r="R98" i="1" s="1"/>
  <c r="H99" i="1"/>
  <c r="H98" i="1" s="1"/>
  <c r="M94" i="1"/>
  <c r="M93" i="1" s="1"/>
  <c r="M92" i="1" s="1"/>
  <c r="M91" i="1" s="1"/>
  <c r="R94" i="1"/>
  <c r="R93" i="1" s="1"/>
  <c r="R92" i="1" s="1"/>
  <c r="R91" i="1" s="1"/>
  <c r="H94" i="1"/>
  <c r="H93" i="1" s="1"/>
  <c r="H92" i="1" s="1"/>
  <c r="H91" i="1" s="1"/>
  <c r="M89" i="1"/>
  <c r="M88" i="1" s="1"/>
  <c r="N88" i="1" s="1"/>
  <c r="R89" i="1"/>
  <c r="R88" i="1" s="1"/>
  <c r="S88" i="1" s="1"/>
  <c r="H89" i="1"/>
  <c r="H88" i="1" s="1"/>
  <c r="I88" i="1" s="1"/>
  <c r="M86" i="1"/>
  <c r="M85" i="1" s="1"/>
  <c r="N85" i="1" s="1"/>
  <c r="R86" i="1"/>
  <c r="R85" i="1" s="1"/>
  <c r="S85" i="1" s="1"/>
  <c r="H86" i="1"/>
  <c r="H85" i="1" s="1"/>
  <c r="I85" i="1" s="1"/>
  <c r="M83" i="1"/>
  <c r="M82" i="1" s="1"/>
  <c r="N82" i="1" s="1"/>
  <c r="R83" i="1"/>
  <c r="R82" i="1" s="1"/>
  <c r="H83" i="1"/>
  <c r="H82" i="1" s="1"/>
  <c r="I82" i="1" s="1"/>
  <c r="M80" i="1"/>
  <c r="M79" i="1" s="1"/>
  <c r="R80" i="1"/>
  <c r="R79" i="1" s="1"/>
  <c r="S79" i="1" s="1"/>
  <c r="H80" i="1"/>
  <c r="H79" i="1" s="1"/>
  <c r="I79" i="1" s="1"/>
  <c r="M77" i="1"/>
  <c r="M76" i="1" s="1"/>
  <c r="N76" i="1" s="1"/>
  <c r="R77" i="1"/>
  <c r="R76" i="1" s="1"/>
  <c r="H77" i="1"/>
  <c r="H76" i="1" s="1"/>
  <c r="M74" i="1"/>
  <c r="M73" i="1" s="1"/>
  <c r="N73" i="1" s="1"/>
  <c r="R74" i="1"/>
  <c r="R73" i="1" s="1"/>
  <c r="S73" i="1" s="1"/>
  <c r="H74" i="1"/>
  <c r="H73" i="1" s="1"/>
  <c r="I73" i="1" s="1"/>
  <c r="M71" i="1"/>
  <c r="M70" i="1" s="1"/>
  <c r="N70" i="1" s="1"/>
  <c r="R71" i="1"/>
  <c r="R70" i="1" s="1"/>
  <c r="S70" i="1" s="1"/>
  <c r="H71" i="1"/>
  <c r="H70" i="1" s="1"/>
  <c r="H68" i="1"/>
  <c r="H67" i="1" s="1"/>
  <c r="I67" i="1" s="1"/>
  <c r="M65" i="1"/>
  <c r="M64" i="1" s="1"/>
  <c r="R65" i="1"/>
  <c r="R64" i="1" s="1"/>
  <c r="S64" i="1" s="1"/>
  <c r="H65" i="1"/>
  <c r="H64" i="1" s="1"/>
  <c r="I64" i="1" s="1"/>
  <c r="M62" i="1"/>
  <c r="M61" i="1" s="1"/>
  <c r="N61" i="1" s="1"/>
  <c r="R62" i="1"/>
  <c r="R61" i="1" s="1"/>
  <c r="S61" i="1" s="1"/>
  <c r="H62" i="1"/>
  <c r="H61" i="1" s="1"/>
  <c r="I61" i="1" s="1"/>
  <c r="M59" i="1"/>
  <c r="M58" i="1" s="1"/>
  <c r="N58" i="1" s="1"/>
  <c r="R59" i="1"/>
  <c r="R58" i="1" s="1"/>
  <c r="S58" i="1" s="1"/>
  <c r="H59" i="1"/>
  <c r="H58" i="1" s="1"/>
  <c r="I58" i="1" s="1"/>
  <c r="M56" i="1"/>
  <c r="N56" i="1" s="1"/>
  <c r="R56" i="1"/>
  <c r="S56" i="1" s="1"/>
  <c r="H56" i="1"/>
  <c r="I56" i="1" s="1"/>
  <c r="M54" i="1"/>
  <c r="N54" i="1" s="1"/>
  <c r="R54" i="1"/>
  <c r="S54" i="1" s="1"/>
  <c r="H54" i="1"/>
  <c r="I54" i="1" s="1"/>
  <c r="M52" i="1"/>
  <c r="N52" i="1" s="1"/>
  <c r="R52" i="1"/>
  <c r="S52" i="1" s="1"/>
  <c r="H52" i="1"/>
  <c r="I52" i="1" s="1"/>
  <c r="M47" i="1"/>
  <c r="N47" i="1" s="1"/>
  <c r="R47" i="1"/>
  <c r="S47" i="1" s="1"/>
  <c r="H47" i="1"/>
  <c r="I47" i="1" s="1"/>
  <c r="M45" i="1"/>
  <c r="R45" i="1"/>
  <c r="S45" i="1" s="1"/>
  <c r="H45" i="1"/>
  <c r="I45" i="1" s="1"/>
  <c r="M42" i="1"/>
  <c r="M41" i="1" s="1"/>
  <c r="N41" i="1" s="1"/>
  <c r="R42" i="1"/>
  <c r="R41" i="1" s="1"/>
  <c r="S41" i="1" s="1"/>
  <c r="H42" i="1"/>
  <c r="H41" i="1" s="1"/>
  <c r="I41" i="1" s="1"/>
  <c r="M39" i="1"/>
  <c r="M38" i="1" s="1"/>
  <c r="R39" i="1"/>
  <c r="R38" i="1" s="1"/>
  <c r="S38" i="1" s="1"/>
  <c r="H39" i="1"/>
  <c r="H38" i="1" s="1"/>
  <c r="M36" i="1"/>
  <c r="N36" i="1" s="1"/>
  <c r="R36" i="1"/>
  <c r="S36" i="1" s="1"/>
  <c r="H36" i="1"/>
  <c r="I36" i="1" s="1"/>
  <c r="M34" i="1"/>
  <c r="N34" i="1" s="1"/>
  <c r="R34" i="1"/>
  <c r="S34" i="1" s="1"/>
  <c r="H34" i="1"/>
  <c r="I34" i="1" s="1"/>
  <c r="M31" i="1"/>
  <c r="N31" i="1" s="1"/>
  <c r="R31" i="1"/>
  <c r="S31" i="1" s="1"/>
  <c r="H31" i="1"/>
  <c r="I31" i="1" s="1"/>
  <c r="M29" i="1"/>
  <c r="N29" i="1" s="1"/>
  <c r="R29" i="1"/>
  <c r="S29" i="1" s="1"/>
  <c r="H29" i="1"/>
  <c r="I29" i="1" s="1"/>
  <c r="M26" i="1"/>
  <c r="N26" i="1" s="1"/>
  <c r="R26" i="1"/>
  <c r="S26" i="1" s="1"/>
  <c r="H26" i="1"/>
  <c r="I26" i="1" s="1"/>
  <c r="M24" i="1"/>
  <c r="N24" i="1" s="1"/>
  <c r="R24" i="1"/>
  <c r="S24" i="1" s="1"/>
  <c r="H24" i="1"/>
  <c r="I24" i="1" s="1"/>
  <c r="M21" i="1"/>
  <c r="N21" i="1" s="1"/>
  <c r="R21" i="1"/>
  <c r="S21" i="1" s="1"/>
  <c r="H21" i="1"/>
  <c r="I21" i="1" s="1"/>
  <c r="M19" i="1"/>
  <c r="N19" i="1" s="1"/>
  <c r="R19" i="1"/>
  <c r="S19" i="1" s="1"/>
  <c r="H19" i="1"/>
  <c r="I19" i="1" s="1"/>
  <c r="M16" i="1"/>
  <c r="M15" i="1" s="1"/>
  <c r="N15" i="1" s="1"/>
  <c r="R16" i="1"/>
  <c r="R15" i="1" s="1"/>
  <c r="S15" i="1" s="1"/>
  <c r="H16" i="1"/>
  <c r="H15" i="1" s="1"/>
  <c r="I15" i="1" s="1"/>
  <c r="N45" i="1" l="1"/>
  <c r="M44" i="1"/>
  <c r="S384" i="1"/>
  <c r="I232" i="1"/>
  <c r="I419" i="1"/>
  <c r="T398" i="1"/>
  <c r="U398" i="1" s="1"/>
  <c r="O130" i="1"/>
  <c r="P130" i="1" s="1"/>
  <c r="J130" i="1"/>
  <c r="K130" i="1" s="1"/>
  <c r="O273" i="1"/>
  <c r="P273" i="1" s="1"/>
  <c r="I177" i="1"/>
  <c r="I343" i="1"/>
  <c r="S399" i="1"/>
  <c r="I407" i="1"/>
  <c r="J165" i="1"/>
  <c r="K165" i="1" s="1"/>
  <c r="J306" i="1"/>
  <c r="K306" i="1" s="1"/>
  <c r="U226" i="1"/>
  <c r="T202" i="1"/>
  <c r="P226" i="1"/>
  <c r="P202" i="1" s="1"/>
  <c r="O202" i="1"/>
  <c r="I223" i="1"/>
  <c r="K223" i="1"/>
  <c r="K202" i="1" s="1"/>
  <c r="J202" i="1"/>
  <c r="I148" i="1"/>
  <c r="I310" i="1"/>
  <c r="M298" i="1"/>
  <c r="M297" i="1" s="1"/>
  <c r="I282" i="1"/>
  <c r="S291" i="1"/>
  <c r="N294" i="1"/>
  <c r="N387" i="1"/>
  <c r="O187" i="1"/>
  <c r="P187" i="1" s="1"/>
  <c r="J92" i="1"/>
  <c r="K92" i="1" s="1"/>
  <c r="O141" i="1"/>
  <c r="P141" i="1" s="1"/>
  <c r="O173" i="1"/>
  <c r="P173" i="1" s="1"/>
  <c r="O380" i="1"/>
  <c r="P380" i="1" s="1"/>
  <c r="J317" i="1"/>
  <c r="K317" i="1" s="1"/>
  <c r="T380" i="1"/>
  <c r="U380" i="1" s="1"/>
  <c r="P302" i="1"/>
  <c r="P301" i="1" s="1"/>
  <c r="P300" i="1" s="1"/>
  <c r="P299" i="1" s="1"/>
  <c r="O298" i="1"/>
  <c r="T356" i="1"/>
  <c r="U356" i="1" s="1"/>
  <c r="U357" i="1"/>
  <c r="T165" i="1"/>
  <c r="U166" i="1"/>
  <c r="T158" i="1"/>
  <c r="U159" i="1"/>
  <c r="H298" i="1"/>
  <c r="H297" i="1" s="1"/>
  <c r="K302" i="1"/>
  <c r="J298" i="1"/>
  <c r="K298" i="1" s="1"/>
  <c r="T410" i="1"/>
  <c r="U410" i="1" s="1"/>
  <c r="U411" i="1"/>
  <c r="O165" i="1"/>
  <c r="P165" i="1" s="1"/>
  <c r="P166" i="1"/>
  <c r="T262" i="1"/>
  <c r="U263" i="1"/>
  <c r="T153" i="1"/>
  <c r="U154" i="1"/>
  <c r="R298" i="1"/>
  <c r="R297" i="1" s="1"/>
  <c r="T173" i="1"/>
  <c r="U173" i="1" s="1"/>
  <c r="U174" i="1"/>
  <c r="T141" i="1"/>
  <c r="U141" i="1" s="1"/>
  <c r="U142" i="1"/>
  <c r="T267" i="1"/>
  <c r="U268" i="1"/>
  <c r="O357" i="1"/>
  <c r="P357" i="1" s="1"/>
  <c r="P358" i="1"/>
  <c r="O257" i="1"/>
  <c r="P257" i="1" s="1"/>
  <c r="S282" i="1"/>
  <c r="T92" i="1"/>
  <c r="U92" i="1" s="1"/>
  <c r="O92" i="1"/>
  <c r="P93" i="1"/>
  <c r="T257" i="1"/>
  <c r="S257" i="1" s="1"/>
  <c r="U258" i="1"/>
  <c r="T322" i="1"/>
  <c r="S322" i="1" s="1"/>
  <c r="U323" i="1"/>
  <c r="T317" i="1"/>
  <c r="S317" i="1" s="1"/>
  <c r="U318" i="1"/>
  <c r="T273" i="1"/>
  <c r="U274" i="1"/>
  <c r="T278" i="1"/>
  <c r="U278" i="1" s="1"/>
  <c r="U285" i="1"/>
  <c r="U302" i="1"/>
  <c r="U301" i="1" s="1"/>
  <c r="U203" i="1"/>
  <c r="O328" i="1"/>
  <c r="I384" i="1"/>
  <c r="I346" i="1"/>
  <c r="I349" i="1"/>
  <c r="O278" i="1"/>
  <c r="I247" i="1"/>
  <c r="I206" i="1"/>
  <c r="I217" i="1"/>
  <c r="J173" i="1"/>
  <c r="K173" i="1" s="1"/>
  <c r="I174" i="1"/>
  <c r="I145" i="1"/>
  <c r="I106" i="1"/>
  <c r="J141" i="1"/>
  <c r="K141" i="1" s="1"/>
  <c r="R357" i="1"/>
  <c r="R356" i="1" s="1"/>
  <c r="S356" i="1" s="1"/>
  <c r="J380" i="1"/>
  <c r="K380" i="1" s="1"/>
  <c r="J370" i="1"/>
  <c r="K370" i="1" s="1"/>
  <c r="M357" i="1"/>
  <c r="M356" i="1" s="1"/>
  <c r="J14" i="1"/>
  <c r="K14" i="1" s="1"/>
  <c r="K18" i="1"/>
  <c r="J410" i="1"/>
  <c r="K410" i="1" s="1"/>
  <c r="J398" i="1"/>
  <c r="K398" i="1" s="1"/>
  <c r="K402" i="1"/>
  <c r="J357" i="1"/>
  <c r="K358" i="1"/>
  <c r="J158" i="1"/>
  <c r="K159" i="1"/>
  <c r="H357" i="1"/>
  <c r="H356" i="1" s="1"/>
  <c r="J278" i="1"/>
  <c r="K278" i="1" s="1"/>
  <c r="J153" i="1"/>
  <c r="K154" i="1"/>
  <c r="N226" i="1"/>
  <c r="S226" i="1"/>
  <c r="J328" i="1"/>
  <c r="K328" i="1" s="1"/>
  <c r="I377" i="1"/>
  <c r="I203" i="1"/>
  <c r="N38" i="1"/>
  <c r="I116" i="1"/>
  <c r="S215" i="1"/>
  <c r="S264" i="1"/>
  <c r="S323" i="1"/>
  <c r="S269" i="1"/>
  <c r="S251" i="1"/>
  <c r="S259" i="1"/>
  <c r="S302" i="1"/>
  <c r="S298" i="1" s="1"/>
  <c r="S285" i="1"/>
  <c r="N292" i="1"/>
  <c r="O262" i="1"/>
  <c r="P262" i="1" s="1"/>
  <c r="N263" i="1"/>
  <c r="O97" i="1"/>
  <c r="P97" i="1" s="1"/>
  <c r="N98" i="1"/>
  <c r="I280" i="1"/>
  <c r="I230" i="1"/>
  <c r="I119" i="1"/>
  <c r="I350" i="1"/>
  <c r="I420" i="1"/>
  <c r="I285" i="1"/>
  <c r="I250" i="1"/>
  <c r="I308" i="1"/>
  <c r="N295" i="1"/>
  <c r="I302" i="1"/>
  <c r="J267" i="1"/>
  <c r="K267" i="1" s="1"/>
  <c r="I268" i="1"/>
  <c r="S280" i="1"/>
  <c r="S119" i="1"/>
  <c r="I400" i="1"/>
  <c r="N282" i="1"/>
  <c r="N116" i="1"/>
  <c r="I227" i="1"/>
  <c r="I98" i="1"/>
  <c r="J97" i="1"/>
  <c r="I314" i="1"/>
  <c r="I295" i="1"/>
  <c r="R416" i="1"/>
  <c r="S416" i="1" s="1"/>
  <c r="S417" i="1"/>
  <c r="S268" i="1"/>
  <c r="S347" i="1"/>
  <c r="S420" i="1"/>
  <c r="S273" i="1"/>
  <c r="S258" i="1"/>
  <c r="S263" i="1"/>
  <c r="S306" i="1"/>
  <c r="S358" i="1"/>
  <c r="S357" i="1" s="1"/>
  <c r="T97" i="1"/>
  <c r="S98" i="1"/>
  <c r="I388" i="1"/>
  <c r="N388" i="1"/>
  <c r="N324" i="1"/>
  <c r="N291" i="1"/>
  <c r="N250" i="1"/>
  <c r="I279" i="1"/>
  <c r="I229" i="1"/>
  <c r="S286" i="1"/>
  <c r="I359" i="1"/>
  <c r="N358" i="1"/>
  <c r="N357" i="1" s="1"/>
  <c r="N319" i="1"/>
  <c r="N269" i="1"/>
  <c r="N215" i="1"/>
  <c r="I274" i="1"/>
  <c r="I233" i="1"/>
  <c r="I323" i="1"/>
  <c r="N400" i="1"/>
  <c r="N275" i="1"/>
  <c r="I292" i="1"/>
  <c r="I248" i="1"/>
  <c r="I319" i="1"/>
  <c r="O410" i="1"/>
  <c r="P410" i="1" s="1"/>
  <c r="N303" i="1"/>
  <c r="N274" i="1"/>
  <c r="N99" i="1"/>
  <c r="I264" i="1"/>
  <c r="I226" i="1"/>
  <c r="I303" i="1"/>
  <c r="I322" i="1"/>
  <c r="I417" i="1"/>
  <c r="J316" i="1"/>
  <c r="I317" i="1"/>
  <c r="J277" i="1"/>
  <c r="K277" i="1" s="1"/>
  <c r="N39" i="1"/>
  <c r="I215" i="1"/>
  <c r="I221" i="1"/>
  <c r="S292" i="1"/>
  <c r="S359" i="1"/>
  <c r="S324" i="1"/>
  <c r="S116" i="1"/>
  <c r="S262" i="1"/>
  <c r="S267" i="1"/>
  <c r="S318" i="1"/>
  <c r="S400" i="1"/>
  <c r="S303" i="1"/>
  <c r="S99" i="1"/>
  <c r="I344" i="1"/>
  <c r="N359" i="1"/>
  <c r="O322" i="1"/>
  <c r="P322" i="1" s="1"/>
  <c r="N323" i="1"/>
  <c r="N280" i="1"/>
  <c r="N227" i="1"/>
  <c r="I259" i="1"/>
  <c r="I224" i="1"/>
  <c r="S275" i="1"/>
  <c r="I275" i="1"/>
  <c r="I378" i="1"/>
  <c r="O356" i="1"/>
  <c r="P356" i="1" s="1"/>
  <c r="O317" i="1"/>
  <c r="P317" i="1" s="1"/>
  <c r="N318" i="1"/>
  <c r="N259" i="1"/>
  <c r="N119" i="1"/>
  <c r="J272" i="1"/>
  <c r="K272" i="1" s="1"/>
  <c r="I273" i="1"/>
  <c r="S388" i="1"/>
  <c r="S295" i="1"/>
  <c r="S227" i="1"/>
  <c r="N385" i="1"/>
  <c r="N306" i="1"/>
  <c r="N221" i="1"/>
  <c r="I291" i="1"/>
  <c r="S248" i="1"/>
  <c r="I347" i="1"/>
  <c r="N420" i="1"/>
  <c r="N264" i="1"/>
  <c r="J262" i="1"/>
  <c r="K262" i="1" s="1"/>
  <c r="I263" i="1"/>
  <c r="N258" i="1"/>
  <c r="I385" i="1"/>
  <c r="N268" i="1"/>
  <c r="I321" i="1"/>
  <c r="I318" i="1"/>
  <c r="T327" i="1"/>
  <c r="U327" i="1" s="1"/>
  <c r="I39" i="1"/>
  <c r="N214" i="1"/>
  <c r="N230" i="1"/>
  <c r="S319" i="1"/>
  <c r="S385" i="1"/>
  <c r="S221" i="1"/>
  <c r="S274" i="1"/>
  <c r="S283" i="1"/>
  <c r="I358" i="1"/>
  <c r="I357" i="1" s="1"/>
  <c r="N417" i="1"/>
  <c r="N302" i="1"/>
  <c r="N298" i="1" s="1"/>
  <c r="O272" i="1"/>
  <c r="P272" i="1" s="1"/>
  <c r="N273" i="1"/>
  <c r="N115" i="1"/>
  <c r="J257" i="1"/>
  <c r="K257" i="1" s="1"/>
  <c r="I258" i="1"/>
  <c r="I311" i="1"/>
  <c r="O398" i="1"/>
  <c r="P398" i="1" s="1"/>
  <c r="N286" i="1"/>
  <c r="N248" i="1"/>
  <c r="I286" i="1"/>
  <c r="I251" i="1"/>
  <c r="I289" i="1"/>
  <c r="I408" i="1"/>
  <c r="N347" i="1"/>
  <c r="N305" i="1"/>
  <c r="J305" i="1"/>
  <c r="K305" i="1" s="1"/>
  <c r="I269" i="1"/>
  <c r="N419" i="1"/>
  <c r="N283" i="1"/>
  <c r="N251" i="1"/>
  <c r="I99" i="1"/>
  <c r="N257" i="1"/>
  <c r="I324" i="1"/>
  <c r="O266" i="1"/>
  <c r="N267" i="1"/>
  <c r="I283" i="1"/>
  <c r="S230" i="1"/>
  <c r="N217" i="1"/>
  <c r="S218" i="1"/>
  <c r="N218" i="1"/>
  <c r="I218" i="1"/>
  <c r="S203" i="1"/>
  <c r="S207" i="1"/>
  <c r="N204" i="1"/>
  <c r="S204" i="1"/>
  <c r="N207" i="1"/>
  <c r="I204" i="1"/>
  <c r="I207" i="1"/>
  <c r="J187" i="1"/>
  <c r="T187" i="1"/>
  <c r="O186" i="1"/>
  <c r="P186" i="1" s="1"/>
  <c r="I182" i="1"/>
  <c r="J181" i="1"/>
  <c r="S183" i="1"/>
  <c r="O181" i="1"/>
  <c r="N182" i="1"/>
  <c r="N183" i="1"/>
  <c r="S182" i="1"/>
  <c r="T181" i="1"/>
  <c r="I183" i="1"/>
  <c r="T172" i="1"/>
  <c r="U172" i="1" s="1"/>
  <c r="I160" i="1"/>
  <c r="O129" i="1"/>
  <c r="P129" i="1" s="1"/>
  <c r="N138" i="1"/>
  <c r="I138" i="1"/>
  <c r="S138" i="1"/>
  <c r="N155" i="1"/>
  <c r="I143" i="1"/>
  <c r="I175" i="1"/>
  <c r="S160" i="1"/>
  <c r="N149" i="1"/>
  <c r="S132" i="1"/>
  <c r="N154" i="1"/>
  <c r="T140" i="1"/>
  <c r="U140" i="1" s="1"/>
  <c r="T129" i="1"/>
  <c r="U129" i="1" s="1"/>
  <c r="S174" i="1"/>
  <c r="O140" i="1"/>
  <c r="P140" i="1" s="1"/>
  <c r="I149" i="1"/>
  <c r="J172" i="1"/>
  <c r="K172" i="1" s="1"/>
  <c r="N146" i="1"/>
  <c r="I154" i="1"/>
  <c r="S146" i="1"/>
  <c r="S178" i="1"/>
  <c r="I155" i="1"/>
  <c r="O172" i="1"/>
  <c r="P172" i="1" s="1"/>
  <c r="S149" i="1"/>
  <c r="N160" i="1"/>
  <c r="S143" i="1"/>
  <c r="O152" i="1"/>
  <c r="N153" i="1"/>
  <c r="J164" i="1"/>
  <c r="K164" i="1" s="1"/>
  <c r="J140" i="1"/>
  <c r="K140" i="1" s="1"/>
  <c r="S135" i="1"/>
  <c r="I153" i="1"/>
  <c r="S153" i="1"/>
  <c r="I158" i="1"/>
  <c r="S154" i="1"/>
  <c r="S142" i="1"/>
  <c r="I159" i="1"/>
  <c r="S155" i="1"/>
  <c r="N143" i="1"/>
  <c r="I146" i="1"/>
  <c r="J129" i="1"/>
  <c r="K129" i="1" s="1"/>
  <c r="S159" i="1"/>
  <c r="I132" i="1"/>
  <c r="O158" i="1"/>
  <c r="P158" i="1" s="1"/>
  <c r="N159" i="1"/>
  <c r="N178" i="1"/>
  <c r="I178" i="1"/>
  <c r="S158" i="1"/>
  <c r="N135" i="1"/>
  <c r="N175" i="1"/>
  <c r="S175" i="1"/>
  <c r="N132" i="1"/>
  <c r="I135" i="1"/>
  <c r="N110" i="1"/>
  <c r="I109" i="1"/>
  <c r="I110" i="1"/>
  <c r="I107" i="1"/>
  <c r="S109" i="1"/>
  <c r="S107" i="1"/>
  <c r="S110" i="1"/>
  <c r="N107" i="1"/>
  <c r="N106" i="1"/>
  <c r="S65" i="1"/>
  <c r="S86" i="1"/>
  <c r="I62" i="1"/>
  <c r="N64" i="1"/>
  <c r="S82" i="1"/>
  <c r="I83" i="1"/>
  <c r="N59" i="1"/>
  <c r="S89" i="1"/>
  <c r="N65" i="1"/>
  <c r="I71" i="1"/>
  <c r="N62" i="1"/>
  <c r="N77" i="1"/>
  <c r="I92" i="1"/>
  <c r="S94" i="1"/>
  <c r="I74" i="1"/>
  <c r="N74" i="1"/>
  <c r="I68" i="1"/>
  <c r="N89" i="1"/>
  <c r="I76" i="1"/>
  <c r="S76" i="1"/>
  <c r="I86" i="1"/>
  <c r="S59" i="1"/>
  <c r="N86" i="1"/>
  <c r="I80" i="1"/>
  <c r="N83" i="1"/>
  <c r="I93" i="1"/>
  <c r="S77" i="1"/>
  <c r="I89" i="1"/>
  <c r="I77" i="1"/>
  <c r="N80" i="1"/>
  <c r="S93" i="1"/>
  <c r="N94" i="1"/>
  <c r="S74" i="1"/>
  <c r="N93" i="1"/>
  <c r="N79" i="1"/>
  <c r="S71" i="1"/>
  <c r="I59" i="1"/>
  <c r="S80" i="1"/>
  <c r="I70" i="1"/>
  <c r="I65" i="1"/>
  <c r="S62" i="1"/>
  <c r="I94" i="1"/>
  <c r="N71" i="1"/>
  <c r="S83" i="1"/>
  <c r="J13" i="1"/>
  <c r="K13" i="1" s="1"/>
  <c r="S16" i="1"/>
  <c r="I38" i="1"/>
  <c r="N16" i="1"/>
  <c r="S42" i="1"/>
  <c r="I42" i="1"/>
  <c r="T14" i="1"/>
  <c r="U14" i="1" s="1"/>
  <c r="O14" i="1"/>
  <c r="P14" i="1" s="1"/>
  <c r="N42" i="1"/>
  <c r="S39" i="1"/>
  <c r="I16" i="1"/>
  <c r="M411" i="1"/>
  <c r="M410" i="1" s="1"/>
  <c r="R411" i="1"/>
  <c r="H411" i="1"/>
  <c r="M402" i="1"/>
  <c r="M398" i="1" s="1"/>
  <c r="R402" i="1"/>
  <c r="H402" i="1"/>
  <c r="R380" i="1"/>
  <c r="M380" i="1"/>
  <c r="H380" i="1"/>
  <c r="I380" i="1" s="1"/>
  <c r="R336" i="1"/>
  <c r="S336" i="1" s="1"/>
  <c r="M336" i="1"/>
  <c r="N336" i="1" s="1"/>
  <c r="H336" i="1"/>
  <c r="I336" i="1" s="1"/>
  <c r="R329" i="1"/>
  <c r="S329" i="1" s="1"/>
  <c r="M329" i="1"/>
  <c r="N329" i="1" s="1"/>
  <c r="H329" i="1"/>
  <c r="R278" i="1"/>
  <c r="R277" i="1" s="1"/>
  <c r="M278" i="1"/>
  <c r="M277" i="1" s="1"/>
  <c r="H278" i="1"/>
  <c r="H277" i="1" s="1"/>
  <c r="H306" i="1"/>
  <c r="H305" i="1" s="1"/>
  <c r="M209" i="1"/>
  <c r="R209" i="1"/>
  <c r="R202" i="1" s="1"/>
  <c r="H209" i="1"/>
  <c r="H202" i="1" s="1"/>
  <c r="M193" i="1"/>
  <c r="N193" i="1" s="1"/>
  <c r="R193" i="1"/>
  <c r="S193" i="1" s="1"/>
  <c r="H193" i="1"/>
  <c r="I193" i="1" s="1"/>
  <c r="M188" i="1"/>
  <c r="N188" i="1" s="1"/>
  <c r="R188" i="1"/>
  <c r="S188" i="1" s="1"/>
  <c r="H188" i="1"/>
  <c r="I188" i="1" s="1"/>
  <c r="R173" i="1"/>
  <c r="R172" i="1" s="1"/>
  <c r="R171" i="1" s="1"/>
  <c r="M173" i="1"/>
  <c r="M172" i="1" s="1"/>
  <c r="M171" i="1" s="1"/>
  <c r="H101" i="1"/>
  <c r="H173" i="1"/>
  <c r="H172" i="1" s="1"/>
  <c r="H171" i="1" s="1"/>
  <c r="M166" i="1"/>
  <c r="R166" i="1"/>
  <c r="H166" i="1"/>
  <c r="M141" i="1"/>
  <c r="M140" i="1" s="1"/>
  <c r="R141" i="1"/>
  <c r="R140" i="1" s="1"/>
  <c r="H141" i="1"/>
  <c r="H140" i="1" s="1"/>
  <c r="M130" i="1"/>
  <c r="M129" i="1" s="1"/>
  <c r="R130" i="1"/>
  <c r="R129" i="1" s="1"/>
  <c r="H130" i="1"/>
  <c r="H129" i="1" s="1"/>
  <c r="R124" i="1"/>
  <c r="R97" i="1" s="1"/>
  <c r="M124" i="1"/>
  <c r="H124" i="1"/>
  <c r="R51" i="1"/>
  <c r="S51" i="1" s="1"/>
  <c r="M51" i="1"/>
  <c r="N51" i="1" s="1"/>
  <c r="H51" i="1"/>
  <c r="I51" i="1" s="1"/>
  <c r="R44" i="1"/>
  <c r="S44" i="1" s="1"/>
  <c r="N44" i="1"/>
  <c r="H44" i="1"/>
  <c r="I44" i="1" s="1"/>
  <c r="R33" i="1"/>
  <c r="S33" i="1" s="1"/>
  <c r="M33" i="1"/>
  <c r="N33" i="1" s="1"/>
  <c r="H33" i="1"/>
  <c r="I33" i="1" s="1"/>
  <c r="M28" i="1"/>
  <c r="N28" i="1" s="1"/>
  <c r="R28" i="1"/>
  <c r="S28" i="1" s="1"/>
  <c r="H28" i="1"/>
  <c r="I28" i="1" s="1"/>
  <c r="R23" i="1"/>
  <c r="S23" i="1" s="1"/>
  <c r="M23" i="1"/>
  <c r="N23" i="1" s="1"/>
  <c r="H23" i="1"/>
  <c r="I23" i="1" s="1"/>
  <c r="R18" i="1"/>
  <c r="S18" i="1" s="1"/>
  <c r="M18" i="1"/>
  <c r="N18" i="1" s="1"/>
  <c r="H18" i="1"/>
  <c r="I18" i="1" s="1"/>
  <c r="J91" i="1" l="1"/>
  <c r="T369" i="1"/>
  <c r="U369" i="1" s="1"/>
  <c r="T277" i="1"/>
  <c r="U277" i="1" s="1"/>
  <c r="T91" i="1"/>
  <c r="S91" i="1" s="1"/>
  <c r="U202" i="1"/>
  <c r="R201" i="1"/>
  <c r="R200" i="1" s="1"/>
  <c r="O164" i="1"/>
  <c r="O163" i="1" s="1"/>
  <c r="P163" i="1" s="1"/>
  <c r="M202" i="1"/>
  <c r="M201" i="1" s="1"/>
  <c r="M200" i="1" s="1"/>
  <c r="R271" i="1"/>
  <c r="U300" i="1"/>
  <c r="U299" i="1" s="1"/>
  <c r="U298" i="1" s="1"/>
  <c r="T96" i="1"/>
  <c r="U96" i="1" s="1"/>
  <c r="U97" i="1"/>
  <c r="T266" i="1"/>
  <c r="U267" i="1"/>
  <c r="T152" i="1"/>
  <c r="U153" i="1"/>
  <c r="T164" i="1"/>
  <c r="U165" i="1"/>
  <c r="M271" i="1"/>
  <c r="T186" i="1"/>
  <c r="T185" i="1" s="1"/>
  <c r="U185" i="1" s="1"/>
  <c r="U187" i="1"/>
  <c r="N266" i="1"/>
  <c r="P266" i="1"/>
  <c r="O327" i="1"/>
  <c r="P327" i="1" s="1"/>
  <c r="P328" i="1"/>
  <c r="P298" i="1"/>
  <c r="N152" i="1"/>
  <c r="P152" i="1"/>
  <c r="T261" i="1"/>
  <c r="U262" i="1"/>
  <c r="T157" i="1"/>
  <c r="U158" i="1"/>
  <c r="S92" i="1"/>
  <c r="O256" i="1"/>
  <c r="N256" i="1" s="1"/>
  <c r="S181" i="1"/>
  <c r="U181" i="1"/>
  <c r="N181" i="1"/>
  <c r="P181" i="1"/>
  <c r="T256" i="1"/>
  <c r="U257" i="1"/>
  <c r="P92" i="1"/>
  <c r="O91" i="1"/>
  <c r="P164" i="1"/>
  <c r="N92" i="1"/>
  <c r="T316" i="1"/>
  <c r="U317" i="1"/>
  <c r="T272" i="1"/>
  <c r="U273" i="1"/>
  <c r="T321" i="1"/>
  <c r="U322" i="1"/>
  <c r="T297" i="1"/>
  <c r="O277" i="1"/>
  <c r="P277" i="1" s="1"/>
  <c r="P278" i="1"/>
  <c r="O201" i="1"/>
  <c r="P201" i="1" s="1"/>
  <c r="T201" i="1"/>
  <c r="U201" i="1" s="1"/>
  <c r="I370" i="1"/>
  <c r="N356" i="1"/>
  <c r="J96" i="1"/>
  <c r="K96" i="1" s="1"/>
  <c r="K97" i="1"/>
  <c r="H97" i="1"/>
  <c r="H96" i="1" s="1"/>
  <c r="H328" i="1"/>
  <c r="I328" i="1" s="1"/>
  <c r="I316" i="1"/>
  <c r="K316" i="1"/>
  <c r="J327" i="1"/>
  <c r="K327" i="1" s="1"/>
  <c r="J369" i="1"/>
  <c r="K369" i="1" s="1"/>
  <c r="J157" i="1"/>
  <c r="K158" i="1"/>
  <c r="I91" i="1"/>
  <c r="K91" i="1"/>
  <c r="J152" i="1"/>
  <c r="K153" i="1"/>
  <c r="K357" i="1"/>
  <c r="J356" i="1"/>
  <c r="I181" i="1"/>
  <c r="K181" i="1"/>
  <c r="J186" i="1"/>
  <c r="K186" i="1" s="1"/>
  <c r="K187" i="1"/>
  <c r="J201" i="1"/>
  <c r="K201" i="1" s="1"/>
  <c r="O369" i="1"/>
  <c r="P369" i="1" s="1"/>
  <c r="S380" i="1"/>
  <c r="H201" i="1"/>
  <c r="H200" i="1" s="1"/>
  <c r="N380" i="1"/>
  <c r="M369" i="1"/>
  <c r="I305" i="1"/>
  <c r="I301" i="1" s="1"/>
  <c r="I300" i="1" s="1"/>
  <c r="I299" i="1" s="1"/>
  <c r="I298" i="1" s="1"/>
  <c r="I278" i="1"/>
  <c r="R398" i="1"/>
  <c r="S398" i="1" s="1"/>
  <c r="S402" i="1"/>
  <c r="I272" i="1"/>
  <c r="H410" i="1"/>
  <c r="I410" i="1" s="1"/>
  <c r="I411" i="1"/>
  <c r="N402" i="1"/>
  <c r="J256" i="1"/>
  <c r="I257" i="1"/>
  <c r="O297" i="1"/>
  <c r="T326" i="1"/>
  <c r="U326" i="1" s="1"/>
  <c r="N278" i="1"/>
  <c r="M97" i="1"/>
  <c r="M96" i="1" s="1"/>
  <c r="N410" i="1"/>
  <c r="H398" i="1"/>
  <c r="I398" i="1" s="1"/>
  <c r="I402" i="1"/>
  <c r="R410" i="1"/>
  <c r="S410" i="1" s="1"/>
  <c r="S411" i="1"/>
  <c r="I306" i="1"/>
  <c r="N398" i="1"/>
  <c r="O321" i="1"/>
  <c r="N322" i="1"/>
  <c r="S278" i="1"/>
  <c r="N277" i="1"/>
  <c r="J266" i="1"/>
  <c r="I267" i="1"/>
  <c r="I329" i="1"/>
  <c r="O316" i="1"/>
  <c r="N317" i="1"/>
  <c r="S277" i="1"/>
  <c r="O326" i="1"/>
  <c r="P326" i="1" s="1"/>
  <c r="J297" i="1"/>
  <c r="K297" i="1" s="1"/>
  <c r="O261" i="1"/>
  <c r="N262" i="1"/>
  <c r="N272" i="1"/>
  <c r="J261" i="1"/>
  <c r="I262" i="1"/>
  <c r="I277" i="1"/>
  <c r="N411" i="1"/>
  <c r="I101" i="1"/>
  <c r="N209" i="1"/>
  <c r="N202" i="1" s="1"/>
  <c r="S209" i="1"/>
  <c r="S202" i="1" s="1"/>
  <c r="I209" i="1"/>
  <c r="O185" i="1"/>
  <c r="P185" i="1" s="1"/>
  <c r="O157" i="1"/>
  <c r="N158" i="1"/>
  <c r="I129" i="1"/>
  <c r="I140" i="1"/>
  <c r="N173" i="1"/>
  <c r="J171" i="1"/>
  <c r="I172" i="1"/>
  <c r="S140" i="1"/>
  <c r="N129" i="1"/>
  <c r="H165" i="1"/>
  <c r="I166" i="1"/>
  <c r="O171" i="1"/>
  <c r="P171" i="1" s="1"/>
  <c r="N172" i="1"/>
  <c r="S130" i="1"/>
  <c r="R165" i="1"/>
  <c r="S166" i="1"/>
  <c r="J163" i="1"/>
  <c r="K163" i="1" s="1"/>
  <c r="N141" i="1"/>
  <c r="S129" i="1"/>
  <c r="S173" i="1"/>
  <c r="M165" i="1"/>
  <c r="N166" i="1"/>
  <c r="I130" i="1"/>
  <c r="I141" i="1"/>
  <c r="I173" i="1"/>
  <c r="N140" i="1"/>
  <c r="S141" i="1"/>
  <c r="N130" i="1"/>
  <c r="T171" i="1"/>
  <c r="U171" i="1" s="1"/>
  <c r="S172" i="1"/>
  <c r="R96" i="1"/>
  <c r="S96" i="1" s="1"/>
  <c r="S124" i="1"/>
  <c r="S97" i="1" s="1"/>
  <c r="I124" i="1"/>
  <c r="N124" i="1"/>
  <c r="N97" i="1" s="1"/>
  <c r="O96" i="1"/>
  <c r="P96" i="1" s="1"/>
  <c r="O13" i="1"/>
  <c r="P13" i="1" s="1"/>
  <c r="T13" i="1"/>
  <c r="U13" i="1" s="1"/>
  <c r="M14" i="1"/>
  <c r="N14" i="1" s="1"/>
  <c r="R14" i="1"/>
  <c r="R13" i="1" s="1"/>
  <c r="H14" i="1"/>
  <c r="I14" i="1" s="1"/>
  <c r="R328" i="1"/>
  <c r="M328" i="1"/>
  <c r="H271" i="1"/>
  <c r="R187" i="1"/>
  <c r="M187" i="1"/>
  <c r="H187" i="1"/>
  <c r="U91" i="1" l="1"/>
  <c r="U186" i="1"/>
  <c r="J326" i="1"/>
  <c r="K326" i="1" s="1"/>
  <c r="P256" i="1"/>
  <c r="H327" i="1"/>
  <c r="H326" i="1" s="1"/>
  <c r="N201" i="1"/>
  <c r="S201" i="1"/>
  <c r="I202" i="1"/>
  <c r="I201" i="1" s="1"/>
  <c r="N157" i="1"/>
  <c r="P157" i="1"/>
  <c r="U157" i="1"/>
  <c r="S157" i="1"/>
  <c r="U152" i="1"/>
  <c r="S152" i="1"/>
  <c r="N261" i="1"/>
  <c r="P261" i="1"/>
  <c r="U261" i="1"/>
  <c r="S261" i="1"/>
  <c r="T163" i="1"/>
  <c r="U163" i="1" s="1"/>
  <c r="U164" i="1"/>
  <c r="U266" i="1"/>
  <c r="S266" i="1"/>
  <c r="U256" i="1"/>
  <c r="S256" i="1"/>
  <c r="P91" i="1"/>
  <c r="N91" i="1"/>
  <c r="U297" i="1"/>
  <c r="S297" i="1"/>
  <c r="U272" i="1"/>
  <c r="S272" i="1"/>
  <c r="N321" i="1"/>
  <c r="P321" i="1"/>
  <c r="N297" i="1"/>
  <c r="P297" i="1"/>
  <c r="N316" i="1"/>
  <c r="P316" i="1"/>
  <c r="U321" i="1"/>
  <c r="S321" i="1"/>
  <c r="U316" i="1"/>
  <c r="S316" i="1"/>
  <c r="T271" i="1"/>
  <c r="N369" i="1"/>
  <c r="K356" i="1"/>
  <c r="I356" i="1"/>
  <c r="I97" i="1"/>
  <c r="I256" i="1"/>
  <c r="K256" i="1"/>
  <c r="I297" i="1"/>
  <c r="I266" i="1"/>
  <c r="K266" i="1"/>
  <c r="K152" i="1"/>
  <c r="I152" i="1"/>
  <c r="K157" i="1"/>
  <c r="I157" i="1"/>
  <c r="J12" i="1"/>
  <c r="K12" i="1" s="1"/>
  <c r="I171" i="1"/>
  <c r="K171" i="1"/>
  <c r="I261" i="1"/>
  <c r="K261" i="1"/>
  <c r="I96" i="1"/>
  <c r="J185" i="1"/>
  <c r="K185" i="1" s="1"/>
  <c r="H369" i="1"/>
  <c r="I369" i="1" s="1"/>
  <c r="N96" i="1"/>
  <c r="R369" i="1"/>
  <c r="S369" i="1" s="1"/>
  <c r="O271" i="1"/>
  <c r="J200" i="1"/>
  <c r="M327" i="1"/>
  <c r="N328" i="1"/>
  <c r="I327" i="1"/>
  <c r="R327" i="1"/>
  <c r="S328" i="1"/>
  <c r="R12" i="1"/>
  <c r="J271" i="1"/>
  <c r="T200" i="1"/>
  <c r="O200" i="1"/>
  <c r="M186" i="1"/>
  <c r="N187" i="1"/>
  <c r="R186" i="1"/>
  <c r="S187" i="1"/>
  <c r="H186" i="1"/>
  <c r="I187" i="1"/>
  <c r="N171" i="1"/>
  <c r="O162" i="1"/>
  <c r="P162" i="1" s="1"/>
  <c r="R164" i="1"/>
  <c r="S165" i="1"/>
  <c r="S171" i="1"/>
  <c r="M164" i="1"/>
  <c r="N165" i="1"/>
  <c r="H164" i="1"/>
  <c r="I165" i="1"/>
  <c r="J162" i="1"/>
  <c r="K162" i="1" s="1"/>
  <c r="H13" i="1"/>
  <c r="H12" i="1" s="1"/>
  <c r="M13" i="1"/>
  <c r="N13" i="1" s="1"/>
  <c r="S14" i="1"/>
  <c r="S13" i="1"/>
  <c r="T12" i="1"/>
  <c r="U12" i="1" s="1"/>
  <c r="O12" i="1"/>
  <c r="P12" i="1" s="1"/>
  <c r="I326" i="1" l="1"/>
  <c r="T162" i="1"/>
  <c r="U162" i="1" s="1"/>
  <c r="N271" i="1"/>
  <c r="P271" i="1"/>
  <c r="S271" i="1"/>
  <c r="U271" i="1"/>
  <c r="N200" i="1"/>
  <c r="P200" i="1"/>
  <c r="S200" i="1"/>
  <c r="U200" i="1"/>
  <c r="I12" i="1"/>
  <c r="I271" i="1"/>
  <c r="K271" i="1"/>
  <c r="I200" i="1"/>
  <c r="K200" i="1"/>
  <c r="J180" i="1"/>
  <c r="J426" i="1" s="1"/>
  <c r="I13" i="1"/>
  <c r="R326" i="1"/>
  <c r="S326" i="1" s="1"/>
  <c r="S327" i="1"/>
  <c r="M326" i="1"/>
  <c r="N326" i="1" s="1"/>
  <c r="N327" i="1"/>
  <c r="H185" i="1"/>
  <c r="H180" i="1" s="1"/>
  <c r="I186" i="1"/>
  <c r="R185" i="1"/>
  <c r="S185" i="1" s="1"/>
  <c r="S186" i="1"/>
  <c r="M185" i="1"/>
  <c r="N185" i="1" s="1"/>
  <c r="N186" i="1"/>
  <c r="M163" i="1"/>
  <c r="N164" i="1"/>
  <c r="R163" i="1"/>
  <c r="S164" i="1"/>
  <c r="H163" i="1"/>
  <c r="I164" i="1"/>
  <c r="M12" i="1"/>
  <c r="O426" i="1"/>
  <c r="P426" i="1" s="1"/>
  <c r="S12" i="1"/>
  <c r="K426" i="1" l="1"/>
  <c r="T426" i="1"/>
  <c r="U426" i="1" s="1"/>
  <c r="K180" i="1"/>
  <c r="I180" i="1"/>
  <c r="I185" i="1"/>
  <c r="S163" i="1"/>
  <c r="R162" i="1"/>
  <c r="N163" i="1"/>
  <c r="M162" i="1"/>
  <c r="N162" i="1" s="1"/>
  <c r="H162" i="1"/>
  <c r="H426" i="1" s="1"/>
  <c r="I426" i="1" s="1"/>
  <c r="I163" i="1"/>
  <c r="N12" i="1"/>
  <c r="M426" i="1" l="1"/>
  <c r="N426" i="1" s="1"/>
  <c r="I162" i="1"/>
  <c r="R426" i="1"/>
  <c r="S426" i="1" s="1"/>
  <c r="S162" i="1"/>
</calcChain>
</file>

<file path=xl/sharedStrings.xml><?xml version="1.0" encoding="utf-8"?>
<sst xmlns="http://schemas.openxmlformats.org/spreadsheetml/2006/main" count="2873" uniqueCount="296">
  <si>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</si>
  <si>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</si>
  <si>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</si>
  <si>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</si>
  <si>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</si>
  <si>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</si>
  <si>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</si>
  <si>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</si>
  <si>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</si>
  <si>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</si>
  <si>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</si>
  <si>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</si>
  <si>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</si>
  <si>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</si>
  <si>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</si>
  <si>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</si>
  <si>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</si>
  <si>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</si>
  <si>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</si>
  <si>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</si>
  <si>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</si>
  <si>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</si>
  <si>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</si>
  <si>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</si>
  <si>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</si>
  <si>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</si>
  <si>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</si>
  <si>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</si>
  <si>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</si>
  <si>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</si>
  <si>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</si>
  <si>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</si>
  <si>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</si>
  <si>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</si>
  <si>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</si>
  <si>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</si>
  <si>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</si>
  <si>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</si>
  <si>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</si>
  <si>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</si>
  <si>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</si>
  <si>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</si>
  <si>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</si>
  <si>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</si>
  <si>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</si>
  <si>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</si>
  <si>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</si>
  <si>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</si>
  <si>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</si>
  <si>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</si>
  <si>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</si>
  <si>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</si>
  <si>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</si>
  <si>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</si>
  <si>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</si>
  <si>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</si>
  <si>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</si>
  <si>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</si>
  <si>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</si>
  <si>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</si>
  <si>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</si>
  <si>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</si>
  <si>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</si>
  <si>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</si>
  <si>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</si>
  <si>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</si>
  <si>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</si>
  <si>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</si>
  <si>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</si>
  <si>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</si>
  <si>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</si>
  <si>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</si>
  <si>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</si>
  <si>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</si>
  <si>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</si>
  <si>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</si>
  <si>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</si>
  <si>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</si>
  <si>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</si>
  <si>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</si>
  <si>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</si>
  <si>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</si>
  <si>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</si>
  <si>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</si>
  <si>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</si>
  <si>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</si>
  <si>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</si>
  <si>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</si>
  <si>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</si>
  <si>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</si>
  <si>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</si>
  <si>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</si>
  <si>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</si>
  <si>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</si>
  <si>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</si>
  <si>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</si>
  <si>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</si>
  <si>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</si>
  <si>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</si>
  <si>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</si>
  <si>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</si>
  <si>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</si>
  <si>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</si>
  <si>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</si>
  <si>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</si>
  <si>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</si>
  <si>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83740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</si>
  <si>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</si>
  <si>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</si>
  <si>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</si>
  <si>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</si>
  <si>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</si>
  <si>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</si>
  <si>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</si>
  <si>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</si>
  <si>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</si>
  <si>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</si>
  <si>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</si>
  <si>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</si>
  <si>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</si>
  <si>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</si>
  <si>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</si>
  <si>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</si>
  <si>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</si>
  <si>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</si>
  <si>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</si>
  <si>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</si>
  <si>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</si>
  <si>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</si>
  <si>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</si>
  <si>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</si>
  <si>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</si>
  <si>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</si>
  <si>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</si>
  <si>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</si>
  <si>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</si>
  <si>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</si>
  <si>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</si>
  <si>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</si>
  <si>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</si>
  <si>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</si>
  <si>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</si>
  <si>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</si>
  <si>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</si>
  <si>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</si>
  <si>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</si>
  <si>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</si>
  <si>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</si>
  <si>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</si>
  <si>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</si>
  <si>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</si>
  <si>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</si>
  <si>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</si>
  <si>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</si>
  <si>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</si>
  <si>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</si>
  <si>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</si>
  <si>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</si>
  <si>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</si>
  <si>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</si>
  <si>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</si>
  <si>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</si>
  <si>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</si>
  <si>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</si>
  <si>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</si>
  <si>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</si>
  <si>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</si>
  <si>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</si>
  <si>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</si>
  <si>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</si>
  <si>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</si>
  <si>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</si>
  <si>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</si>
  <si>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</si>
  <si>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</si>
  <si>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</si>
  <si>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</si>
  <si>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</si>
  <si>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</si>
  <si>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</si>
  <si>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</si>
  <si>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</si>
  <si>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</si>
  <si>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</si>
  <si>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</si>
  <si>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</si>
  <si>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</si>
  <si>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</si>
  <si>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</si>
  <si>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</si>
  <si>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</si>
  <si>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</si>
  <si>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</si>
  <si>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</si>
  <si>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</si>
  <si>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</si>
  <si>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</si>
  <si>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</si>
  <si>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</si>
  <si>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</si>
  <si>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</si>
  <si>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</si>
  <si>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</si>
  <si>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</si>
  <si>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</si>
  <si>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</si>
  <si>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</si>
  <si>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</si>
  <si>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</si>
  <si>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</si>
  <si>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</si>
  <si>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</si>
  <si>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</si>
  <si>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</si>
  <si>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</si>
  <si>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</si>
  <si>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</si>
  <si>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</si>
  <si>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</si>
  <si>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</si>
  <si>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</si>
  <si>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</si>
  <si>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</si>
  <si>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</si>
  <si>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</si>
  <si>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</si>
  <si>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</si>
  <si>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</si>
  <si>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</si>
  <si>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</si>
  <si>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</si>
  <si>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</si>
  <si>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</si>
  <si>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</si>
  <si>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</si>
  <si>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</si>
  <si>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</si>
  <si>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</si>
  <si>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</si>
  <si>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</si>
  <si>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</si>
  <si>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</si>
  <si>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</si>
  <si>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</si>
  <si>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</si>
  <si>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</si>
  <si>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</si>
  <si>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</si>
  <si>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</si>
  <si>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</si>
  <si>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</si>
  <si>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</si>
  <si>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</si>
  <si>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</si>
  <si>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</si>
  <si>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</si>
  <si>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</si>
  <si>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</si>
  <si>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</si>
  <si>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</si>
  <si>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</si>
  <si>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</si>
  <si>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</si>
  <si>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</si>
  <si>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</si>
  <si>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</si>
  <si>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</si>
  <si>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</si>
  <si>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</si>
  <si>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</si>
  <si>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</si>
  <si>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</si>
  <si>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</si>
  <si>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</si>
  <si>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</si>
  <si>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</si>
  <si>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</si>
  <si>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</si>
  <si>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</si>
  <si>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</si>
  <si>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</si>
  <si>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</si>
  <si>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</si>
  <si>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</si>
  <si>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Организация временного трудоустройства несовершеннолетних граждан в возрасте от 14 до 18 лет</t>
  </si>
  <si>
    <t>Приложение 5</t>
  </si>
  <si>
    <t>Распределение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</si>
  <si>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</si>
  <si>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</si>
  <si>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L0500</t>
  </si>
  <si>
    <t>Достижение показателей деятельности органов исполнительной власти субъектов Российской Федерации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</si>
  <si>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</si>
  <si>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</si>
  <si>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</si>
  <si>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</si>
  <si>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(в редакции решений от 28.03.2024 года №276, 17.06.2024 года №282, 31.10.2024 года №13, 28.11.2024 года №20)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</si>
</sst>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426"/>
  <sheetViews>
    <sheetView tabSelected="1" topLeftCell="A3" zoomScale="90" zoomScaleNormal="90" workbookViewId="0">
      <selection activeCell="A9" sqref="A9:R9"/>
    </sheetView>
  </sheetViews>
  <sheetFormatPr defaultRowHeight="13.2" x14ac:dyDescent="0.25"/>
  <cols>
    <col min="1" max="1" width="42.4414062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7.109375" customWidth="1"/>
    <col min="8" max="8" width="17.77734375" hidden="1" customWidth="1"/>
    <col min="9" max="9" width="16.109375" hidden="1" customWidth="1"/>
    <col min="10" max="11" width="15.77734375" hidden="1" customWidth="1"/>
    <col min="12" max="12" width="17.109375" style="50" customWidth="1"/>
    <col min="13" max="13" width="15.44140625" customWidth="1"/>
    <col min="14" max="14" width="15.44140625" hidden="1" customWidth="1"/>
    <col min="15" max="17" width="16.77734375" hidden="1" customWidth="1"/>
    <col min="18" max="18" width="16.33203125" hidden="1" customWidth="1"/>
    <col min="19" max="19" width="17" hidden="1" customWidth="1"/>
    <col min="20" max="20" width="16.33203125" hidden="1" customWidth="1"/>
    <col min="21" max="21" width="13.6640625" hidden="1" customWidth="1"/>
    <col min="22" max="22" width="16.6640625" customWidth="1"/>
  </cols>
  <sheetData>
    <row r="1" spans="1:22" s="10" customFormat="1" ht="18" customHeight="1" x14ac:dyDescent="0.25">
      <c r="G1" s="53" t="s">
        <v>285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22" s="10" customFormat="1" ht="18" customHeight="1" x14ac:dyDescent="0.25">
      <c r="G2" s="54" t="s">
        <v>263</v>
      </c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</row>
    <row r="3" spans="1:22" s="10" customFormat="1" ht="18" customHeight="1" x14ac:dyDescent="0.25">
      <c r="G3" s="54" t="s">
        <v>264</v>
      </c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</row>
    <row r="4" spans="1:22" s="10" customFormat="1" ht="18" customHeight="1" x14ac:dyDescent="0.25">
      <c r="G4" s="54" t="s">
        <v>265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10" customFormat="1" ht="18" customHeight="1" x14ac:dyDescent="0.25">
      <c r="G5" s="54" t="s">
        <v>266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ht="15.6" x14ac:dyDescent="0.25">
      <c r="A6" s="11" t="s">
        <v>0</v>
      </c>
      <c r="B6" s="11" t="s">
        <v>0</v>
      </c>
      <c r="C6" s="11" t="s">
        <v>0</v>
      </c>
      <c r="D6" s="11" t="s">
        <v>0</v>
      </c>
      <c r="E6" s="12" t="s">
        <v>0</v>
      </c>
      <c r="F6" s="12" t="s">
        <v>0</v>
      </c>
      <c r="G6" s="12" t="s">
        <v>0</v>
      </c>
      <c r="H6" s="12" t="s">
        <v>0</v>
      </c>
      <c r="I6" s="17"/>
      <c r="J6" s="17" t="s">
        <v>0</v>
      </c>
      <c r="K6" s="36"/>
      <c r="L6" s="46" t="s">
        <v>0</v>
      </c>
      <c r="M6" s="59" t="s">
        <v>0</v>
      </c>
      <c r="N6" s="59"/>
      <c r="O6" s="59"/>
      <c r="P6" s="59"/>
      <c r="Q6" s="59"/>
      <c r="R6" s="59"/>
    </row>
    <row r="7" spans="1:22" ht="49.2" customHeight="1" x14ac:dyDescent="0.25">
      <c r="A7" s="60" t="s">
        <v>286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ht="15.6" x14ac:dyDescent="0.25">
      <c r="A8" s="61" t="s">
        <v>295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ht="15.6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32" t="s">
        <v>1</v>
      </c>
      <c r="U9" s="41" t="s">
        <v>1</v>
      </c>
      <c r="V9" s="35" t="s">
        <v>1</v>
      </c>
    </row>
    <row r="10" spans="1:22" ht="15.6" x14ac:dyDescent="0.25">
      <c r="A10" s="1" t="s">
        <v>2</v>
      </c>
      <c r="B10" s="1" t="s">
        <v>3</v>
      </c>
      <c r="C10" s="1" t="s">
        <v>4</v>
      </c>
      <c r="D10" s="1" t="s">
        <v>5</v>
      </c>
      <c r="E10" s="1" t="s">
        <v>6</v>
      </c>
      <c r="F10" s="1" t="s">
        <v>7</v>
      </c>
      <c r="G10" s="1" t="s">
        <v>8</v>
      </c>
      <c r="H10" s="1" t="s">
        <v>9</v>
      </c>
      <c r="I10" s="1" t="s">
        <v>9</v>
      </c>
      <c r="J10" s="1" t="s">
        <v>9</v>
      </c>
      <c r="K10" s="1" t="s">
        <v>9</v>
      </c>
      <c r="L10" s="47" t="s">
        <v>9</v>
      </c>
      <c r="M10" s="1" t="s">
        <v>10</v>
      </c>
      <c r="N10" s="1" t="s">
        <v>10</v>
      </c>
      <c r="O10" s="1" t="s">
        <v>10</v>
      </c>
      <c r="P10" s="1" t="s">
        <v>10</v>
      </c>
      <c r="Q10" s="1" t="s">
        <v>10</v>
      </c>
      <c r="R10" s="19" t="s">
        <v>11</v>
      </c>
      <c r="S10" s="27" t="s">
        <v>11</v>
      </c>
      <c r="T10" s="23" t="s">
        <v>11</v>
      </c>
      <c r="U10" s="23" t="s">
        <v>11</v>
      </c>
      <c r="V10" s="23" t="s">
        <v>11</v>
      </c>
    </row>
    <row r="11" spans="1:22" ht="15.6" x14ac:dyDescent="0.25">
      <c r="A11" s="1" t="s">
        <v>12</v>
      </c>
      <c r="B11" s="1" t="s">
        <v>13</v>
      </c>
      <c r="C11" s="1" t="s">
        <v>14</v>
      </c>
      <c r="D11" s="1" t="s">
        <v>15</v>
      </c>
      <c r="E11" s="1" t="s">
        <v>16</v>
      </c>
      <c r="F11" s="1" t="s">
        <v>17</v>
      </c>
      <c r="G11" s="1" t="s">
        <v>18</v>
      </c>
      <c r="H11" s="1" t="s">
        <v>19</v>
      </c>
      <c r="I11" s="1">
        <v>8</v>
      </c>
      <c r="J11" s="1" t="s">
        <v>19</v>
      </c>
      <c r="K11" s="1" t="s">
        <v>19</v>
      </c>
      <c r="L11" s="47" t="s">
        <v>19</v>
      </c>
      <c r="M11" s="1" t="s">
        <v>20</v>
      </c>
      <c r="N11" s="1">
        <v>9</v>
      </c>
      <c r="O11" s="1" t="s">
        <v>20</v>
      </c>
      <c r="P11" s="1" t="s">
        <v>20</v>
      </c>
      <c r="Q11" s="1" t="s">
        <v>20</v>
      </c>
      <c r="R11" s="19" t="s">
        <v>21</v>
      </c>
      <c r="S11" s="31">
        <v>10</v>
      </c>
      <c r="T11" s="23" t="s">
        <v>21</v>
      </c>
      <c r="U11" s="40" t="s">
        <v>21</v>
      </c>
      <c r="V11" s="23" t="s">
        <v>21</v>
      </c>
    </row>
    <row r="12" spans="1:22" ht="46.8" x14ac:dyDescent="0.25">
      <c r="A12" s="2" t="s">
        <v>22</v>
      </c>
      <c r="B12" s="3" t="s">
        <v>23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5">
        <f>H13+H91+H96+H129+H140+H152+H157</f>
        <v>123843948.00999999</v>
      </c>
      <c r="I12" s="16">
        <f>J12-H12</f>
        <v>11206167.400000006</v>
      </c>
      <c r="J12" s="5">
        <f>J13+J91+J96+J129+J140+J152+J157</f>
        <v>135050115.41</v>
      </c>
      <c r="K12" s="5">
        <f>L12-J12</f>
        <v>3802673.6700000167</v>
      </c>
      <c r="L12" s="48">
        <f>L13+L91+L96+L129+L140+L152+L157</f>
        <v>138852789.08000001</v>
      </c>
      <c r="M12" s="5">
        <f t="shared" ref="M12:R12" si="0">M13+M91+M96+M129+M140+M152+M157</f>
        <v>86255609.939999998</v>
      </c>
      <c r="N12" s="16">
        <f>O12-M12</f>
        <v>0</v>
      </c>
      <c r="O12" s="5">
        <f t="shared" ref="O12:Q12" si="1">O13+O91+O96+O129+O140+O152+O157</f>
        <v>86255609.939999998</v>
      </c>
      <c r="P12" s="20">
        <f>Q12-O12</f>
        <v>0</v>
      </c>
      <c r="Q12" s="5">
        <f t="shared" si="1"/>
        <v>86255609.939999998</v>
      </c>
      <c r="R12" s="20">
        <f t="shared" si="0"/>
        <v>80861959.710000008</v>
      </c>
      <c r="S12" s="28">
        <f>T12-R12</f>
        <v>0</v>
      </c>
      <c r="T12" s="37">
        <f t="shared" ref="T12:V12" si="2">T13+T91+T96+T129+T140+T152+T157</f>
        <v>80861959.710000008</v>
      </c>
      <c r="U12" s="33">
        <f>V12-T12</f>
        <v>0</v>
      </c>
      <c r="V12" s="24">
        <f t="shared" si="2"/>
        <v>80861959.710000008</v>
      </c>
    </row>
    <row r="13" spans="1:22" ht="78" x14ac:dyDescent="0.25">
      <c r="A13" s="2" t="s">
        <v>34</v>
      </c>
      <c r="B13" s="3" t="s">
        <v>23</v>
      </c>
      <c r="C13" s="3" t="s">
        <v>25</v>
      </c>
      <c r="D13" s="3" t="s">
        <v>35</v>
      </c>
      <c r="E13" s="4" t="s">
        <v>0</v>
      </c>
      <c r="F13" s="4" t="s">
        <v>0</v>
      </c>
      <c r="G13" s="4" t="s">
        <v>0</v>
      </c>
      <c r="H13" s="5">
        <f>H14</f>
        <v>34084769.07</v>
      </c>
      <c r="I13" s="16">
        <f t="shared" ref="I13:I78" si="3">J13-H13</f>
        <v>150000</v>
      </c>
      <c r="J13" s="5">
        <f>J14</f>
        <v>34234769.07</v>
      </c>
      <c r="K13" s="5">
        <f t="shared" ref="K13:K78" si="4">L13-J13</f>
        <v>2945452.8799999952</v>
      </c>
      <c r="L13" s="48">
        <f>L14</f>
        <v>37180221.949999996</v>
      </c>
      <c r="M13" s="5">
        <f t="shared" ref="M13:V13" si="5">M14</f>
        <v>41140887.150000006</v>
      </c>
      <c r="N13" s="16">
        <f t="shared" ref="N13:N78" si="6">O13-M13</f>
        <v>0</v>
      </c>
      <c r="O13" s="5">
        <f t="shared" si="5"/>
        <v>41140887.150000006</v>
      </c>
      <c r="P13" s="20">
        <f t="shared" ref="P13:P78" si="7">Q13-O13</f>
        <v>0</v>
      </c>
      <c r="Q13" s="5">
        <f t="shared" si="5"/>
        <v>41140887.150000006</v>
      </c>
      <c r="R13" s="20">
        <f t="shared" si="5"/>
        <v>35109732.030000001</v>
      </c>
      <c r="S13" s="28">
        <f t="shared" ref="S13:S78" si="8">T13-R13</f>
        <v>0</v>
      </c>
      <c r="T13" s="37">
        <f t="shared" si="5"/>
        <v>35109732.030000001</v>
      </c>
      <c r="U13" s="33">
        <f t="shared" ref="U13:U78" si="9">V13-T13</f>
        <v>0</v>
      </c>
      <c r="V13" s="24">
        <f t="shared" si="5"/>
        <v>35109732.030000001</v>
      </c>
    </row>
    <row r="14" spans="1:22" ht="15.6" x14ac:dyDescent="0.25">
      <c r="A14" s="2" t="s">
        <v>24</v>
      </c>
      <c r="B14" s="3" t="s">
        <v>23</v>
      </c>
      <c r="C14" s="3" t="s">
        <v>25</v>
      </c>
      <c r="D14" s="3" t="s">
        <v>35</v>
      </c>
      <c r="E14" s="3" t="s">
        <v>27</v>
      </c>
      <c r="F14" s="6" t="s">
        <v>0</v>
      </c>
      <c r="G14" s="6" t="s">
        <v>0</v>
      </c>
      <c r="H14" s="5">
        <f>H18+H23+H28+H33+H38+H41+H44+H51+H58+H61+H64+H67+H70+H73+H76+H79+H82+H85+H88+H15</f>
        <v>34084769.07</v>
      </c>
      <c r="I14" s="16">
        <f t="shared" si="3"/>
        <v>150000</v>
      </c>
      <c r="J14" s="5">
        <f>J18+J23+J28+J33+J38+J41+J44+J51+J58+J61+J64+J67+J70+J73+J76+J79+J82+J85+J88+J15</f>
        <v>34234769.07</v>
      </c>
      <c r="K14" s="5">
        <f t="shared" si="4"/>
        <v>2945452.8799999952</v>
      </c>
      <c r="L14" s="48">
        <f>L18+L23+L28+L33+L38+L41+L44+L51+L58+L61+L64+L67+L70+L73+L76+L79+L82+L85+L88+L15</f>
        <v>37180221.949999996</v>
      </c>
      <c r="M14" s="5">
        <f t="shared" ref="M14:R14" si="10">M18+M23+M28+M33+M38+M41+M44+M51+M58+M61+M64+M67+M70+M73+M76+M79+M82+M85+M88+M15</f>
        <v>41140887.150000006</v>
      </c>
      <c r="N14" s="16">
        <f t="shared" si="6"/>
        <v>0</v>
      </c>
      <c r="O14" s="5">
        <f t="shared" ref="O14:Q14" si="11">O18+O23+O28+O33+O38+O41+O44+O51+O58+O61+O64+O67+O70+O73+O76+O79+O82+O85+O88+O15</f>
        <v>41140887.150000006</v>
      </c>
      <c r="P14" s="20">
        <f t="shared" si="7"/>
        <v>0</v>
      </c>
      <c r="Q14" s="5">
        <f t="shared" si="11"/>
        <v>41140887.150000006</v>
      </c>
      <c r="R14" s="20">
        <f t="shared" si="10"/>
        <v>35109732.030000001</v>
      </c>
      <c r="S14" s="28">
        <f t="shared" si="8"/>
        <v>0</v>
      </c>
      <c r="T14" s="37">
        <f t="shared" ref="T14:V14" si="12">T18+T23+T28+T33+T38+T41+T44+T51+T58+T61+T64+T67+T70+T73+T76+T79+T82+T85+T88+T15</f>
        <v>35109732.030000001</v>
      </c>
      <c r="U14" s="33">
        <f t="shared" si="9"/>
        <v>0</v>
      </c>
      <c r="V14" s="24">
        <f t="shared" si="12"/>
        <v>35109732.030000001</v>
      </c>
    </row>
    <row r="15" spans="1:22" ht="162" customHeight="1" x14ac:dyDescent="0.25">
      <c r="A15" s="7" t="s">
        <v>28</v>
      </c>
      <c r="B15" s="1" t="s">
        <v>23</v>
      </c>
      <c r="C15" s="1" t="s">
        <v>25</v>
      </c>
      <c r="D15" s="1" t="s">
        <v>35</v>
      </c>
      <c r="E15" s="1" t="s">
        <v>27</v>
      </c>
      <c r="F15" s="1" t="s">
        <v>29</v>
      </c>
      <c r="G15" s="8" t="s">
        <v>0</v>
      </c>
      <c r="H15" s="9">
        <f>H16</f>
        <v>212987.07</v>
      </c>
      <c r="I15" s="18">
        <f t="shared" si="3"/>
        <v>0</v>
      </c>
      <c r="J15" s="9">
        <f>J16</f>
        <v>212987.07</v>
      </c>
      <c r="K15" s="5">
        <f t="shared" si="4"/>
        <v>0</v>
      </c>
      <c r="L15" s="42">
        <f>L16</f>
        <v>212987.07</v>
      </c>
      <c r="M15" s="9">
        <f t="shared" ref="M15:V15" si="13">M16</f>
        <v>212987.07</v>
      </c>
      <c r="N15" s="18">
        <f t="shared" si="6"/>
        <v>0</v>
      </c>
      <c r="O15" s="9">
        <f t="shared" si="13"/>
        <v>212987.07</v>
      </c>
      <c r="P15" s="20">
        <f t="shared" si="7"/>
        <v>0</v>
      </c>
      <c r="Q15" s="9">
        <f t="shared" si="13"/>
        <v>212987.07</v>
      </c>
      <c r="R15" s="21">
        <f t="shared" si="13"/>
        <v>212987.07</v>
      </c>
      <c r="S15" s="29">
        <f t="shared" si="8"/>
        <v>0</v>
      </c>
      <c r="T15" s="38">
        <f t="shared" si="13"/>
        <v>212987.07</v>
      </c>
      <c r="U15" s="34">
        <f t="shared" si="9"/>
        <v>0</v>
      </c>
      <c r="V15" s="25">
        <f t="shared" si="13"/>
        <v>212987.07</v>
      </c>
    </row>
    <row r="16" spans="1:22" ht="46.8" x14ac:dyDescent="0.25">
      <c r="A16" s="7" t="s">
        <v>30</v>
      </c>
      <c r="B16" s="1" t="s">
        <v>23</v>
      </c>
      <c r="C16" s="1" t="s">
        <v>25</v>
      </c>
      <c r="D16" s="1" t="s">
        <v>35</v>
      </c>
      <c r="E16" s="1" t="s">
        <v>27</v>
      </c>
      <c r="F16" s="1" t="s">
        <v>29</v>
      </c>
      <c r="G16" s="1" t="s">
        <v>31</v>
      </c>
      <c r="H16" s="9">
        <f>H17</f>
        <v>212987.07</v>
      </c>
      <c r="I16" s="18">
        <f t="shared" si="3"/>
        <v>0</v>
      </c>
      <c r="J16" s="9">
        <f>J17</f>
        <v>212987.07</v>
      </c>
      <c r="K16" s="5">
        <f t="shared" si="4"/>
        <v>0</v>
      </c>
      <c r="L16" s="42">
        <f>L17</f>
        <v>212987.07</v>
      </c>
      <c r="M16" s="9">
        <f t="shared" ref="M16:V16" si="14">M17</f>
        <v>212987.07</v>
      </c>
      <c r="N16" s="18">
        <f t="shared" si="6"/>
        <v>0</v>
      </c>
      <c r="O16" s="9">
        <f t="shared" si="14"/>
        <v>212987.07</v>
      </c>
      <c r="P16" s="20">
        <f t="shared" si="7"/>
        <v>0</v>
      </c>
      <c r="Q16" s="9">
        <f t="shared" si="14"/>
        <v>212987.07</v>
      </c>
      <c r="R16" s="21">
        <f t="shared" si="14"/>
        <v>212987.07</v>
      </c>
      <c r="S16" s="29">
        <f t="shared" si="8"/>
        <v>0</v>
      </c>
      <c r="T16" s="38">
        <f t="shared" si="14"/>
        <v>212987.07</v>
      </c>
      <c r="U16" s="34">
        <f t="shared" si="9"/>
        <v>0</v>
      </c>
      <c r="V16" s="25">
        <f t="shared" si="14"/>
        <v>212987.07</v>
      </c>
    </row>
    <row r="17" spans="1:22" ht="46.8" x14ac:dyDescent="0.25">
      <c r="A17" s="7" t="s">
        <v>32</v>
      </c>
      <c r="B17" s="1" t="s">
        <v>23</v>
      </c>
      <c r="C17" s="1" t="s">
        <v>25</v>
      </c>
      <c r="D17" s="1" t="s">
        <v>35</v>
      </c>
      <c r="E17" s="1" t="s">
        <v>27</v>
      </c>
      <c r="F17" s="1" t="s">
        <v>29</v>
      </c>
      <c r="G17" s="1" t="s">
        <v>33</v>
      </c>
      <c r="H17" s="9">
        <v>212987.07</v>
      </c>
      <c r="I17" s="18">
        <f t="shared" si="3"/>
        <v>0</v>
      </c>
      <c r="J17" s="9">
        <v>212987.07</v>
      </c>
      <c r="K17" s="5">
        <f t="shared" si="4"/>
        <v>0</v>
      </c>
      <c r="L17" s="42">
        <v>212987.07</v>
      </c>
      <c r="M17" s="9">
        <v>212987.07</v>
      </c>
      <c r="N17" s="18">
        <f t="shared" si="6"/>
        <v>0</v>
      </c>
      <c r="O17" s="9">
        <v>212987.07</v>
      </c>
      <c r="P17" s="20">
        <f t="shared" si="7"/>
        <v>0</v>
      </c>
      <c r="Q17" s="9">
        <v>212987.07</v>
      </c>
      <c r="R17" s="21">
        <v>212987.07</v>
      </c>
      <c r="S17" s="29">
        <f t="shared" si="8"/>
        <v>0</v>
      </c>
      <c r="T17" s="38">
        <v>212987.07</v>
      </c>
      <c r="U17" s="34">
        <f t="shared" si="9"/>
        <v>0</v>
      </c>
      <c r="V17" s="25">
        <v>212987.07</v>
      </c>
    </row>
    <row r="18" spans="1:22" ht="231.6" customHeight="1" x14ac:dyDescent="0.25">
      <c r="A18" s="7" t="s">
        <v>36</v>
      </c>
      <c r="B18" s="1" t="s">
        <v>23</v>
      </c>
      <c r="C18" s="1" t="s">
        <v>25</v>
      </c>
      <c r="D18" s="1" t="s">
        <v>35</v>
      </c>
      <c r="E18" s="1" t="s">
        <v>27</v>
      </c>
      <c r="F18" s="1" t="s">
        <v>37</v>
      </c>
      <c r="G18" s="8" t="s">
        <v>0</v>
      </c>
      <c r="H18" s="9">
        <f>H19+H21</f>
        <v>895854</v>
      </c>
      <c r="I18" s="18">
        <f t="shared" si="3"/>
        <v>0</v>
      </c>
      <c r="J18" s="9">
        <f>J19+J21</f>
        <v>895854</v>
      </c>
      <c r="K18" s="9">
        <f t="shared" si="4"/>
        <v>0</v>
      </c>
      <c r="L18" s="42">
        <f>L19+L21</f>
        <v>895854</v>
      </c>
      <c r="M18" s="9">
        <f t="shared" ref="M18:R18" si="15">M19+M21</f>
        <v>895854</v>
      </c>
      <c r="N18" s="18">
        <f t="shared" si="6"/>
        <v>0</v>
      </c>
      <c r="O18" s="9">
        <f t="shared" ref="O18:Q18" si="16">O19+O21</f>
        <v>895854</v>
      </c>
      <c r="P18" s="21">
        <f t="shared" si="7"/>
        <v>0</v>
      </c>
      <c r="Q18" s="9">
        <f t="shared" si="16"/>
        <v>895854</v>
      </c>
      <c r="R18" s="21">
        <f t="shared" si="15"/>
        <v>895854</v>
      </c>
      <c r="S18" s="29">
        <f t="shared" si="8"/>
        <v>0</v>
      </c>
      <c r="T18" s="38">
        <f t="shared" ref="T18:V18" si="17">T19+T21</f>
        <v>895854</v>
      </c>
      <c r="U18" s="34">
        <f t="shared" si="9"/>
        <v>0</v>
      </c>
      <c r="V18" s="25">
        <f t="shared" si="17"/>
        <v>895854</v>
      </c>
    </row>
    <row r="19" spans="1:22" ht="93.6" x14ac:dyDescent="0.25">
      <c r="A19" s="7" t="s">
        <v>38</v>
      </c>
      <c r="B19" s="1" t="s">
        <v>23</v>
      </c>
      <c r="C19" s="1" t="s">
        <v>25</v>
      </c>
      <c r="D19" s="1" t="s">
        <v>35</v>
      </c>
      <c r="E19" s="1" t="s">
        <v>27</v>
      </c>
      <c r="F19" s="1" t="s">
        <v>37</v>
      </c>
      <c r="G19" s="1" t="s">
        <v>39</v>
      </c>
      <c r="H19" s="9">
        <f>H20</f>
        <v>621200</v>
      </c>
      <c r="I19" s="18">
        <f t="shared" si="3"/>
        <v>0</v>
      </c>
      <c r="J19" s="9">
        <f>J20</f>
        <v>621200</v>
      </c>
      <c r="K19" s="9">
        <f t="shared" si="4"/>
        <v>92324.449999999953</v>
      </c>
      <c r="L19" s="42">
        <f>L20</f>
        <v>713524.45</v>
      </c>
      <c r="M19" s="9">
        <f t="shared" ref="M19:V19" si="18">M20</f>
        <v>621200</v>
      </c>
      <c r="N19" s="18">
        <f t="shared" si="6"/>
        <v>0</v>
      </c>
      <c r="O19" s="9">
        <f t="shared" si="18"/>
        <v>621200</v>
      </c>
      <c r="P19" s="21">
        <f t="shared" si="7"/>
        <v>0</v>
      </c>
      <c r="Q19" s="9">
        <f t="shared" si="18"/>
        <v>621200</v>
      </c>
      <c r="R19" s="21">
        <f t="shared" si="18"/>
        <v>621200</v>
      </c>
      <c r="S19" s="29">
        <f t="shared" si="8"/>
        <v>0</v>
      </c>
      <c r="T19" s="38">
        <f t="shared" si="18"/>
        <v>621200</v>
      </c>
      <c r="U19" s="34">
        <f t="shared" si="9"/>
        <v>0</v>
      </c>
      <c r="V19" s="25">
        <f t="shared" si="18"/>
        <v>621200</v>
      </c>
    </row>
    <row r="20" spans="1:22" ht="46.8" x14ac:dyDescent="0.25">
      <c r="A20" s="7" t="s">
        <v>40</v>
      </c>
      <c r="B20" s="1" t="s">
        <v>23</v>
      </c>
      <c r="C20" s="1" t="s">
        <v>25</v>
      </c>
      <c r="D20" s="1" t="s">
        <v>35</v>
      </c>
      <c r="E20" s="1" t="s">
        <v>27</v>
      </c>
      <c r="F20" s="1" t="s">
        <v>37</v>
      </c>
      <c r="G20" s="1" t="s">
        <v>41</v>
      </c>
      <c r="H20" s="9">
        <v>621200</v>
      </c>
      <c r="I20" s="18">
        <f t="shared" si="3"/>
        <v>0</v>
      </c>
      <c r="J20" s="9">
        <v>621200</v>
      </c>
      <c r="K20" s="9">
        <f t="shared" si="4"/>
        <v>92324.449999999953</v>
      </c>
      <c r="L20" s="42">
        <v>713524.45</v>
      </c>
      <c r="M20" s="9">
        <v>621200</v>
      </c>
      <c r="N20" s="18">
        <f t="shared" si="6"/>
        <v>0</v>
      </c>
      <c r="O20" s="9">
        <v>621200</v>
      </c>
      <c r="P20" s="21">
        <f t="shared" si="7"/>
        <v>0</v>
      </c>
      <c r="Q20" s="9">
        <v>621200</v>
      </c>
      <c r="R20" s="21">
        <v>621200</v>
      </c>
      <c r="S20" s="29">
        <f t="shared" si="8"/>
        <v>0</v>
      </c>
      <c r="T20" s="38">
        <v>621200</v>
      </c>
      <c r="U20" s="34">
        <f t="shared" si="9"/>
        <v>0</v>
      </c>
      <c r="V20" s="25">
        <v>621200</v>
      </c>
    </row>
    <row r="21" spans="1:22" ht="46.8" x14ac:dyDescent="0.25">
      <c r="A21" s="7" t="s">
        <v>30</v>
      </c>
      <c r="B21" s="1" t="s">
        <v>23</v>
      </c>
      <c r="C21" s="1" t="s">
        <v>25</v>
      </c>
      <c r="D21" s="1" t="s">
        <v>35</v>
      </c>
      <c r="E21" s="1" t="s">
        <v>27</v>
      </c>
      <c r="F21" s="1" t="s">
        <v>37</v>
      </c>
      <c r="G21" s="1" t="s">
        <v>31</v>
      </c>
      <c r="H21" s="9">
        <f>H22</f>
        <v>274654</v>
      </c>
      <c r="I21" s="18">
        <f t="shared" si="3"/>
        <v>0</v>
      </c>
      <c r="J21" s="9">
        <f>J22</f>
        <v>274654</v>
      </c>
      <c r="K21" s="9">
        <f t="shared" si="4"/>
        <v>-92324.450000000012</v>
      </c>
      <c r="L21" s="42">
        <f>L22</f>
        <v>182329.55</v>
      </c>
      <c r="M21" s="9">
        <f t="shared" ref="M21:V21" si="19">M22</f>
        <v>274654</v>
      </c>
      <c r="N21" s="18">
        <f t="shared" si="6"/>
        <v>0</v>
      </c>
      <c r="O21" s="9">
        <f t="shared" si="19"/>
        <v>274654</v>
      </c>
      <c r="P21" s="21">
        <f t="shared" si="7"/>
        <v>0</v>
      </c>
      <c r="Q21" s="9">
        <f t="shared" si="19"/>
        <v>274654</v>
      </c>
      <c r="R21" s="21">
        <f t="shared" si="19"/>
        <v>274654</v>
      </c>
      <c r="S21" s="29">
        <f t="shared" si="8"/>
        <v>0</v>
      </c>
      <c r="T21" s="38">
        <f t="shared" si="19"/>
        <v>274654</v>
      </c>
      <c r="U21" s="34">
        <f t="shared" si="9"/>
        <v>0</v>
      </c>
      <c r="V21" s="25">
        <f t="shared" si="19"/>
        <v>274654</v>
      </c>
    </row>
    <row r="22" spans="1:22" ht="46.8" x14ac:dyDescent="0.25">
      <c r="A22" s="7" t="s">
        <v>32</v>
      </c>
      <c r="B22" s="1" t="s">
        <v>23</v>
      </c>
      <c r="C22" s="1" t="s">
        <v>25</v>
      </c>
      <c r="D22" s="1" t="s">
        <v>35</v>
      </c>
      <c r="E22" s="1" t="s">
        <v>27</v>
      </c>
      <c r="F22" s="1" t="s">
        <v>37</v>
      </c>
      <c r="G22" s="1" t="s">
        <v>33</v>
      </c>
      <c r="H22" s="9">
        <v>274654</v>
      </c>
      <c r="I22" s="18">
        <f t="shared" si="3"/>
        <v>0</v>
      </c>
      <c r="J22" s="9">
        <v>274654</v>
      </c>
      <c r="K22" s="9">
        <f t="shared" si="4"/>
        <v>-92324.450000000012</v>
      </c>
      <c r="L22" s="42">
        <v>182329.55</v>
      </c>
      <c r="M22" s="9">
        <v>274654</v>
      </c>
      <c r="N22" s="18">
        <f t="shared" si="6"/>
        <v>0</v>
      </c>
      <c r="O22" s="9">
        <v>274654</v>
      </c>
      <c r="P22" s="21">
        <f t="shared" si="7"/>
        <v>0</v>
      </c>
      <c r="Q22" s="9">
        <v>274654</v>
      </c>
      <c r="R22" s="21">
        <v>274654</v>
      </c>
      <c r="S22" s="29">
        <f t="shared" si="8"/>
        <v>0</v>
      </c>
      <c r="T22" s="38">
        <v>274654</v>
      </c>
      <c r="U22" s="34">
        <f t="shared" si="9"/>
        <v>0</v>
      </c>
      <c r="V22" s="25">
        <v>274654</v>
      </c>
    </row>
    <row r="23" spans="1:22" ht="234" x14ac:dyDescent="0.25">
      <c r="A23" s="7" t="s">
        <v>42</v>
      </c>
      <c r="B23" s="1" t="s">
        <v>23</v>
      </c>
      <c r="C23" s="1" t="s">
        <v>25</v>
      </c>
      <c r="D23" s="1" t="s">
        <v>35</v>
      </c>
      <c r="E23" s="1" t="s">
        <v>27</v>
      </c>
      <c r="F23" s="1" t="s">
        <v>43</v>
      </c>
      <c r="G23" s="8" t="s">
        <v>0</v>
      </c>
      <c r="H23" s="9">
        <f>H24+H26</f>
        <v>597436</v>
      </c>
      <c r="I23" s="18">
        <f t="shared" si="3"/>
        <v>0</v>
      </c>
      <c r="J23" s="9">
        <f>J24+J26</f>
        <v>597436</v>
      </c>
      <c r="K23" s="9">
        <f t="shared" si="4"/>
        <v>0</v>
      </c>
      <c r="L23" s="42">
        <f>L24+L26</f>
        <v>597436</v>
      </c>
      <c r="M23" s="9">
        <f t="shared" ref="M23:R23" si="20">M24+M26</f>
        <v>597436</v>
      </c>
      <c r="N23" s="18">
        <f t="shared" si="6"/>
        <v>0</v>
      </c>
      <c r="O23" s="9">
        <f t="shared" ref="O23:Q23" si="21">O24+O26</f>
        <v>597436</v>
      </c>
      <c r="P23" s="21">
        <f t="shared" si="7"/>
        <v>0</v>
      </c>
      <c r="Q23" s="9">
        <f t="shared" si="21"/>
        <v>597436</v>
      </c>
      <c r="R23" s="21">
        <f t="shared" si="20"/>
        <v>597436</v>
      </c>
      <c r="S23" s="29">
        <f t="shared" si="8"/>
        <v>0</v>
      </c>
      <c r="T23" s="38">
        <f t="shared" ref="T23:V23" si="22">T24+T26</f>
        <v>597436</v>
      </c>
      <c r="U23" s="34">
        <f t="shared" si="9"/>
        <v>0</v>
      </c>
      <c r="V23" s="25">
        <f t="shared" si="22"/>
        <v>597436</v>
      </c>
    </row>
    <row r="24" spans="1:22" ht="93.6" x14ac:dyDescent="0.25">
      <c r="A24" s="7" t="s">
        <v>38</v>
      </c>
      <c r="B24" s="1" t="s">
        <v>23</v>
      </c>
      <c r="C24" s="1" t="s">
        <v>25</v>
      </c>
      <c r="D24" s="1" t="s">
        <v>35</v>
      </c>
      <c r="E24" s="1" t="s">
        <v>27</v>
      </c>
      <c r="F24" s="1" t="s">
        <v>43</v>
      </c>
      <c r="G24" s="1" t="s">
        <v>39</v>
      </c>
      <c r="H24" s="9">
        <f>H25</f>
        <v>395400</v>
      </c>
      <c r="I24" s="18">
        <f t="shared" si="3"/>
        <v>0</v>
      </c>
      <c r="J24" s="9">
        <f>J25</f>
        <v>395400</v>
      </c>
      <c r="K24" s="9">
        <f t="shared" si="4"/>
        <v>73023.609999999986</v>
      </c>
      <c r="L24" s="42">
        <f>L25</f>
        <v>468423.61</v>
      </c>
      <c r="M24" s="9">
        <f t="shared" ref="M24:V24" si="23">M25</f>
        <v>395400</v>
      </c>
      <c r="N24" s="18">
        <f t="shared" si="6"/>
        <v>0</v>
      </c>
      <c r="O24" s="9">
        <f t="shared" si="23"/>
        <v>395400</v>
      </c>
      <c r="P24" s="21">
        <f t="shared" si="7"/>
        <v>0</v>
      </c>
      <c r="Q24" s="9">
        <f t="shared" si="23"/>
        <v>395400</v>
      </c>
      <c r="R24" s="21">
        <f t="shared" si="23"/>
        <v>395400</v>
      </c>
      <c r="S24" s="29">
        <f t="shared" si="8"/>
        <v>0</v>
      </c>
      <c r="T24" s="38">
        <f t="shared" si="23"/>
        <v>395400</v>
      </c>
      <c r="U24" s="34">
        <f t="shared" si="9"/>
        <v>0</v>
      </c>
      <c r="V24" s="25">
        <f t="shared" si="23"/>
        <v>395400</v>
      </c>
    </row>
    <row r="25" spans="1:22" ht="46.8" x14ac:dyDescent="0.25">
      <c r="A25" s="7" t="s">
        <v>40</v>
      </c>
      <c r="B25" s="1" t="s">
        <v>23</v>
      </c>
      <c r="C25" s="1" t="s">
        <v>25</v>
      </c>
      <c r="D25" s="1" t="s">
        <v>35</v>
      </c>
      <c r="E25" s="1" t="s">
        <v>27</v>
      </c>
      <c r="F25" s="1" t="s">
        <v>43</v>
      </c>
      <c r="G25" s="1" t="s">
        <v>41</v>
      </c>
      <c r="H25" s="9">
        <v>395400</v>
      </c>
      <c r="I25" s="18">
        <f t="shared" si="3"/>
        <v>0</v>
      </c>
      <c r="J25" s="9">
        <v>395400</v>
      </c>
      <c r="K25" s="9">
        <f t="shared" si="4"/>
        <v>73023.609999999986</v>
      </c>
      <c r="L25" s="42">
        <v>468423.61</v>
      </c>
      <c r="M25" s="9">
        <v>395400</v>
      </c>
      <c r="N25" s="18">
        <f t="shared" si="6"/>
        <v>0</v>
      </c>
      <c r="O25" s="9">
        <v>395400</v>
      </c>
      <c r="P25" s="21">
        <f t="shared" si="7"/>
        <v>0</v>
      </c>
      <c r="Q25" s="9">
        <v>395400</v>
      </c>
      <c r="R25" s="21">
        <v>395400</v>
      </c>
      <c r="S25" s="29">
        <f t="shared" si="8"/>
        <v>0</v>
      </c>
      <c r="T25" s="38">
        <v>395400</v>
      </c>
      <c r="U25" s="34">
        <f t="shared" si="9"/>
        <v>0</v>
      </c>
      <c r="V25" s="25">
        <v>395400</v>
      </c>
    </row>
    <row r="26" spans="1:22" ht="46.8" x14ac:dyDescent="0.25">
      <c r="A26" s="7" t="s">
        <v>30</v>
      </c>
      <c r="B26" s="1" t="s">
        <v>23</v>
      </c>
      <c r="C26" s="1" t="s">
        <v>25</v>
      </c>
      <c r="D26" s="1" t="s">
        <v>35</v>
      </c>
      <c r="E26" s="1" t="s">
        <v>27</v>
      </c>
      <c r="F26" s="1" t="s">
        <v>43</v>
      </c>
      <c r="G26" s="1" t="s">
        <v>31</v>
      </c>
      <c r="H26" s="9">
        <f>H27</f>
        <v>202036</v>
      </c>
      <c r="I26" s="18">
        <f t="shared" si="3"/>
        <v>0</v>
      </c>
      <c r="J26" s="9">
        <f>J27</f>
        <v>202036</v>
      </c>
      <c r="K26" s="9">
        <f t="shared" si="4"/>
        <v>-73023.61</v>
      </c>
      <c r="L26" s="42">
        <f>L27</f>
        <v>129012.39</v>
      </c>
      <c r="M26" s="9">
        <f t="shared" ref="M26:V26" si="24">M27</f>
        <v>202036</v>
      </c>
      <c r="N26" s="18">
        <f t="shared" si="6"/>
        <v>0</v>
      </c>
      <c r="O26" s="9">
        <f t="shared" si="24"/>
        <v>202036</v>
      </c>
      <c r="P26" s="21">
        <f t="shared" si="7"/>
        <v>0</v>
      </c>
      <c r="Q26" s="9">
        <f t="shared" si="24"/>
        <v>202036</v>
      </c>
      <c r="R26" s="21">
        <f t="shared" si="24"/>
        <v>202036</v>
      </c>
      <c r="S26" s="29">
        <f t="shared" si="8"/>
        <v>0</v>
      </c>
      <c r="T26" s="38">
        <f t="shared" si="24"/>
        <v>202036</v>
      </c>
      <c r="U26" s="34">
        <f t="shared" si="9"/>
        <v>0</v>
      </c>
      <c r="V26" s="25">
        <f t="shared" si="24"/>
        <v>202036</v>
      </c>
    </row>
    <row r="27" spans="1:22" ht="46.8" x14ac:dyDescent="0.25">
      <c r="A27" s="7" t="s">
        <v>32</v>
      </c>
      <c r="B27" s="1" t="s">
        <v>23</v>
      </c>
      <c r="C27" s="1" t="s">
        <v>25</v>
      </c>
      <c r="D27" s="1" t="s">
        <v>35</v>
      </c>
      <c r="E27" s="1" t="s">
        <v>27</v>
      </c>
      <c r="F27" s="1" t="s">
        <v>43</v>
      </c>
      <c r="G27" s="1" t="s">
        <v>33</v>
      </c>
      <c r="H27" s="9">
        <v>202036</v>
      </c>
      <c r="I27" s="18">
        <f t="shared" si="3"/>
        <v>0</v>
      </c>
      <c r="J27" s="9">
        <v>202036</v>
      </c>
      <c r="K27" s="9">
        <f t="shared" si="4"/>
        <v>-73023.61</v>
      </c>
      <c r="L27" s="42">
        <v>129012.39</v>
      </c>
      <c r="M27" s="9">
        <v>202036</v>
      </c>
      <c r="N27" s="18">
        <f t="shared" si="6"/>
        <v>0</v>
      </c>
      <c r="O27" s="9">
        <v>202036</v>
      </c>
      <c r="P27" s="21">
        <f t="shared" si="7"/>
        <v>0</v>
      </c>
      <c r="Q27" s="9">
        <v>202036</v>
      </c>
      <c r="R27" s="21">
        <v>202036</v>
      </c>
      <c r="S27" s="29">
        <f t="shared" si="8"/>
        <v>0</v>
      </c>
      <c r="T27" s="38">
        <v>202036</v>
      </c>
      <c r="U27" s="34">
        <f t="shared" si="9"/>
        <v>0</v>
      </c>
      <c r="V27" s="25">
        <v>202036</v>
      </c>
    </row>
    <row r="28" spans="1:22" ht="62.4" x14ac:dyDescent="0.25">
      <c r="A28" s="7" t="s">
        <v>44</v>
      </c>
      <c r="B28" s="1" t="s">
        <v>23</v>
      </c>
      <c r="C28" s="1" t="s">
        <v>25</v>
      </c>
      <c r="D28" s="1" t="s">
        <v>35</v>
      </c>
      <c r="E28" s="1" t="s">
        <v>27</v>
      </c>
      <c r="F28" s="1" t="s">
        <v>45</v>
      </c>
      <c r="G28" s="8" t="s">
        <v>0</v>
      </c>
      <c r="H28" s="9">
        <f>H29+H31</f>
        <v>1194472</v>
      </c>
      <c r="I28" s="18">
        <f t="shared" si="3"/>
        <v>0</v>
      </c>
      <c r="J28" s="9">
        <f>J29+J31</f>
        <v>1194472</v>
      </c>
      <c r="K28" s="9">
        <f t="shared" si="4"/>
        <v>0</v>
      </c>
      <c r="L28" s="42">
        <f>L29+L31</f>
        <v>1194472</v>
      </c>
      <c r="M28" s="9">
        <f t="shared" ref="M28:R28" si="25">M29+M31</f>
        <v>1194472</v>
      </c>
      <c r="N28" s="18">
        <f t="shared" si="6"/>
        <v>0</v>
      </c>
      <c r="O28" s="9">
        <f t="shared" ref="O28:Q28" si="26">O29+O31</f>
        <v>1194472</v>
      </c>
      <c r="P28" s="21">
        <f t="shared" si="7"/>
        <v>0</v>
      </c>
      <c r="Q28" s="9">
        <f t="shared" si="26"/>
        <v>1194472</v>
      </c>
      <c r="R28" s="21">
        <f t="shared" si="25"/>
        <v>1194472</v>
      </c>
      <c r="S28" s="29">
        <f t="shared" si="8"/>
        <v>0</v>
      </c>
      <c r="T28" s="38">
        <f t="shared" ref="T28:V28" si="27">T29+T31</f>
        <v>1194472</v>
      </c>
      <c r="U28" s="34">
        <f t="shared" si="9"/>
        <v>0</v>
      </c>
      <c r="V28" s="25">
        <f t="shared" si="27"/>
        <v>1194472</v>
      </c>
    </row>
    <row r="29" spans="1:22" ht="93.6" x14ac:dyDescent="0.25">
      <c r="A29" s="7" t="s">
        <v>38</v>
      </c>
      <c r="B29" s="1" t="s">
        <v>23</v>
      </c>
      <c r="C29" s="1" t="s">
        <v>25</v>
      </c>
      <c r="D29" s="1" t="s">
        <v>35</v>
      </c>
      <c r="E29" s="1" t="s">
        <v>27</v>
      </c>
      <c r="F29" s="1" t="s">
        <v>45</v>
      </c>
      <c r="G29" s="1" t="s">
        <v>39</v>
      </c>
      <c r="H29" s="9">
        <f>H30</f>
        <v>820900</v>
      </c>
      <c r="I29" s="18">
        <f t="shared" si="3"/>
        <v>0</v>
      </c>
      <c r="J29" s="9">
        <f>J30</f>
        <v>820900</v>
      </c>
      <c r="K29" s="9">
        <f t="shared" si="4"/>
        <v>125464.08999999997</v>
      </c>
      <c r="L29" s="42">
        <f>L30</f>
        <v>946364.09</v>
      </c>
      <c r="M29" s="9">
        <f t="shared" ref="M29:V29" si="28">M30</f>
        <v>820900</v>
      </c>
      <c r="N29" s="18">
        <f t="shared" si="6"/>
        <v>0</v>
      </c>
      <c r="O29" s="9">
        <f t="shared" si="28"/>
        <v>820900</v>
      </c>
      <c r="P29" s="21">
        <f t="shared" si="7"/>
        <v>0</v>
      </c>
      <c r="Q29" s="9">
        <f t="shared" si="28"/>
        <v>820900</v>
      </c>
      <c r="R29" s="21">
        <f t="shared" si="28"/>
        <v>820900</v>
      </c>
      <c r="S29" s="29">
        <f t="shared" si="8"/>
        <v>0</v>
      </c>
      <c r="T29" s="38">
        <f t="shared" si="28"/>
        <v>820900</v>
      </c>
      <c r="U29" s="34">
        <f t="shared" si="9"/>
        <v>0</v>
      </c>
      <c r="V29" s="25">
        <f t="shared" si="28"/>
        <v>820900</v>
      </c>
    </row>
    <row r="30" spans="1:22" ht="46.8" x14ac:dyDescent="0.25">
      <c r="A30" s="7" t="s">
        <v>40</v>
      </c>
      <c r="B30" s="1" t="s">
        <v>23</v>
      </c>
      <c r="C30" s="1" t="s">
        <v>25</v>
      </c>
      <c r="D30" s="1" t="s">
        <v>35</v>
      </c>
      <c r="E30" s="1" t="s">
        <v>27</v>
      </c>
      <c r="F30" s="1" t="s">
        <v>45</v>
      </c>
      <c r="G30" s="1" t="s">
        <v>41</v>
      </c>
      <c r="H30" s="9">
        <v>820900</v>
      </c>
      <c r="I30" s="18">
        <f t="shared" si="3"/>
        <v>0</v>
      </c>
      <c r="J30" s="9">
        <v>820900</v>
      </c>
      <c r="K30" s="9">
        <f t="shared" si="4"/>
        <v>125464.08999999997</v>
      </c>
      <c r="L30" s="42">
        <v>946364.09</v>
      </c>
      <c r="M30" s="9">
        <v>820900</v>
      </c>
      <c r="N30" s="18">
        <f t="shared" si="6"/>
        <v>0</v>
      </c>
      <c r="O30" s="9">
        <v>820900</v>
      </c>
      <c r="P30" s="21">
        <f t="shared" si="7"/>
        <v>0</v>
      </c>
      <c r="Q30" s="9">
        <v>820900</v>
      </c>
      <c r="R30" s="21">
        <v>820900</v>
      </c>
      <c r="S30" s="29">
        <f t="shared" si="8"/>
        <v>0</v>
      </c>
      <c r="T30" s="38">
        <v>820900</v>
      </c>
      <c r="U30" s="34">
        <f t="shared" si="9"/>
        <v>0</v>
      </c>
      <c r="V30" s="25">
        <v>820900</v>
      </c>
    </row>
    <row r="31" spans="1:22" ht="46.8" x14ac:dyDescent="0.25">
      <c r="A31" s="7" t="s">
        <v>30</v>
      </c>
      <c r="B31" s="1" t="s">
        <v>23</v>
      </c>
      <c r="C31" s="1" t="s">
        <v>25</v>
      </c>
      <c r="D31" s="1" t="s">
        <v>35</v>
      </c>
      <c r="E31" s="1" t="s">
        <v>27</v>
      </c>
      <c r="F31" s="1" t="s">
        <v>45</v>
      </c>
      <c r="G31" s="1" t="s">
        <v>31</v>
      </c>
      <c r="H31" s="9">
        <f>H32</f>
        <v>373572</v>
      </c>
      <c r="I31" s="18">
        <f t="shared" si="3"/>
        <v>0</v>
      </c>
      <c r="J31" s="9">
        <f>J32</f>
        <v>373572</v>
      </c>
      <c r="K31" s="9">
        <f t="shared" si="4"/>
        <v>-125464.09</v>
      </c>
      <c r="L31" s="42">
        <f>L32</f>
        <v>248107.91</v>
      </c>
      <c r="M31" s="9">
        <f t="shared" ref="M31:V31" si="29">M32</f>
        <v>373572</v>
      </c>
      <c r="N31" s="18">
        <f t="shared" si="6"/>
        <v>0</v>
      </c>
      <c r="O31" s="9">
        <f t="shared" si="29"/>
        <v>373572</v>
      </c>
      <c r="P31" s="21">
        <f t="shared" si="7"/>
        <v>0</v>
      </c>
      <c r="Q31" s="9">
        <f t="shared" si="29"/>
        <v>373572</v>
      </c>
      <c r="R31" s="21">
        <f t="shared" si="29"/>
        <v>373572</v>
      </c>
      <c r="S31" s="29">
        <f t="shared" si="8"/>
        <v>0</v>
      </c>
      <c r="T31" s="38">
        <f t="shared" si="29"/>
        <v>373572</v>
      </c>
      <c r="U31" s="34">
        <f t="shared" si="9"/>
        <v>0</v>
      </c>
      <c r="V31" s="25">
        <f t="shared" si="29"/>
        <v>373572</v>
      </c>
    </row>
    <row r="32" spans="1:22" ht="46.8" x14ac:dyDescent="0.25">
      <c r="A32" s="7" t="s">
        <v>32</v>
      </c>
      <c r="B32" s="1" t="s">
        <v>23</v>
      </c>
      <c r="C32" s="1" t="s">
        <v>25</v>
      </c>
      <c r="D32" s="1" t="s">
        <v>35</v>
      </c>
      <c r="E32" s="1" t="s">
        <v>27</v>
      </c>
      <c r="F32" s="1" t="s">
        <v>45</v>
      </c>
      <c r="G32" s="1" t="s">
        <v>33</v>
      </c>
      <c r="H32" s="9">
        <v>373572</v>
      </c>
      <c r="I32" s="18">
        <f t="shared" si="3"/>
        <v>0</v>
      </c>
      <c r="J32" s="9">
        <v>373572</v>
      </c>
      <c r="K32" s="9">
        <f t="shared" si="4"/>
        <v>-125464.09</v>
      </c>
      <c r="L32" s="42">
        <v>248107.91</v>
      </c>
      <c r="M32" s="9">
        <v>373572</v>
      </c>
      <c r="N32" s="18">
        <f t="shared" si="6"/>
        <v>0</v>
      </c>
      <c r="O32" s="9">
        <v>373572</v>
      </c>
      <c r="P32" s="21">
        <f t="shared" si="7"/>
        <v>0</v>
      </c>
      <c r="Q32" s="9">
        <v>373572</v>
      </c>
      <c r="R32" s="21">
        <v>373572</v>
      </c>
      <c r="S32" s="29">
        <f t="shared" si="8"/>
        <v>0</v>
      </c>
      <c r="T32" s="38">
        <v>373572</v>
      </c>
      <c r="U32" s="34">
        <f t="shared" si="9"/>
        <v>0</v>
      </c>
      <c r="V32" s="25">
        <v>373572</v>
      </c>
    </row>
    <row r="33" spans="1:22" ht="62.4" x14ac:dyDescent="0.25">
      <c r="A33" s="7" t="s">
        <v>46</v>
      </c>
      <c r="B33" s="1" t="s">
        <v>23</v>
      </c>
      <c r="C33" s="1" t="s">
        <v>25</v>
      </c>
      <c r="D33" s="1" t="s">
        <v>35</v>
      </c>
      <c r="E33" s="1" t="s">
        <v>27</v>
      </c>
      <c r="F33" s="1" t="s">
        <v>47</v>
      </c>
      <c r="G33" s="8" t="s">
        <v>0</v>
      </c>
      <c r="H33" s="9">
        <f>H34+H36</f>
        <v>298618</v>
      </c>
      <c r="I33" s="18">
        <f t="shared" si="3"/>
        <v>0</v>
      </c>
      <c r="J33" s="9">
        <f>J34+J36</f>
        <v>298618</v>
      </c>
      <c r="K33" s="9">
        <f t="shared" si="4"/>
        <v>0</v>
      </c>
      <c r="L33" s="42">
        <f>L34+L36</f>
        <v>298618</v>
      </c>
      <c r="M33" s="9">
        <f t="shared" ref="M33:R33" si="30">M34+M36</f>
        <v>298618</v>
      </c>
      <c r="N33" s="18">
        <f t="shared" si="6"/>
        <v>0</v>
      </c>
      <c r="O33" s="9">
        <f t="shared" ref="O33:Q33" si="31">O34+O36</f>
        <v>298618</v>
      </c>
      <c r="P33" s="21">
        <f t="shared" si="7"/>
        <v>0</v>
      </c>
      <c r="Q33" s="9">
        <f t="shared" si="31"/>
        <v>298618</v>
      </c>
      <c r="R33" s="21">
        <f t="shared" si="30"/>
        <v>298618</v>
      </c>
      <c r="S33" s="29">
        <f t="shared" si="8"/>
        <v>0</v>
      </c>
      <c r="T33" s="38">
        <f t="shared" ref="T33:V33" si="32">T34+T36</f>
        <v>298618</v>
      </c>
      <c r="U33" s="34">
        <f t="shared" si="9"/>
        <v>0</v>
      </c>
      <c r="V33" s="25">
        <f t="shared" si="32"/>
        <v>298618</v>
      </c>
    </row>
    <row r="34" spans="1:22" ht="93.6" x14ac:dyDescent="0.25">
      <c r="A34" s="7" t="s">
        <v>38</v>
      </c>
      <c r="B34" s="1" t="s">
        <v>23</v>
      </c>
      <c r="C34" s="1" t="s">
        <v>25</v>
      </c>
      <c r="D34" s="1" t="s">
        <v>35</v>
      </c>
      <c r="E34" s="1" t="s">
        <v>27</v>
      </c>
      <c r="F34" s="1" t="s">
        <v>47</v>
      </c>
      <c r="G34" s="1" t="s">
        <v>39</v>
      </c>
      <c r="H34" s="9">
        <f>H35</f>
        <v>195600</v>
      </c>
      <c r="I34" s="18">
        <f t="shared" si="3"/>
        <v>0</v>
      </c>
      <c r="J34" s="9">
        <f>J35</f>
        <v>195600</v>
      </c>
      <c r="K34" s="9">
        <f t="shared" si="4"/>
        <v>54964.989999999991</v>
      </c>
      <c r="L34" s="42">
        <f>L35</f>
        <v>250564.99</v>
      </c>
      <c r="M34" s="9">
        <f t="shared" ref="M34:V34" si="33">M35</f>
        <v>195600</v>
      </c>
      <c r="N34" s="18">
        <f t="shared" si="6"/>
        <v>0</v>
      </c>
      <c r="O34" s="9">
        <f t="shared" si="33"/>
        <v>195600</v>
      </c>
      <c r="P34" s="21">
        <f t="shared" si="7"/>
        <v>0</v>
      </c>
      <c r="Q34" s="9">
        <f t="shared" si="33"/>
        <v>195600</v>
      </c>
      <c r="R34" s="21">
        <f t="shared" si="33"/>
        <v>195600</v>
      </c>
      <c r="S34" s="29">
        <f t="shared" si="8"/>
        <v>0</v>
      </c>
      <c r="T34" s="38">
        <f t="shared" si="33"/>
        <v>195600</v>
      </c>
      <c r="U34" s="34">
        <f t="shared" si="9"/>
        <v>0</v>
      </c>
      <c r="V34" s="25">
        <f t="shared" si="33"/>
        <v>195600</v>
      </c>
    </row>
    <row r="35" spans="1:22" ht="46.8" x14ac:dyDescent="0.25">
      <c r="A35" s="7" t="s">
        <v>40</v>
      </c>
      <c r="B35" s="1" t="s">
        <v>23</v>
      </c>
      <c r="C35" s="1" t="s">
        <v>25</v>
      </c>
      <c r="D35" s="1" t="s">
        <v>35</v>
      </c>
      <c r="E35" s="1" t="s">
        <v>27</v>
      </c>
      <c r="F35" s="1" t="s">
        <v>47</v>
      </c>
      <c r="G35" s="1" t="s">
        <v>41</v>
      </c>
      <c r="H35" s="9">
        <v>195600</v>
      </c>
      <c r="I35" s="18">
        <f t="shared" si="3"/>
        <v>0</v>
      </c>
      <c r="J35" s="9">
        <v>195600</v>
      </c>
      <c r="K35" s="9">
        <f t="shared" si="4"/>
        <v>54964.989999999991</v>
      </c>
      <c r="L35" s="42">
        <v>250564.99</v>
      </c>
      <c r="M35" s="9">
        <v>195600</v>
      </c>
      <c r="N35" s="18">
        <f t="shared" si="6"/>
        <v>0</v>
      </c>
      <c r="O35" s="9">
        <v>195600</v>
      </c>
      <c r="P35" s="21">
        <f t="shared" si="7"/>
        <v>0</v>
      </c>
      <c r="Q35" s="9">
        <v>195600</v>
      </c>
      <c r="R35" s="21">
        <v>195600</v>
      </c>
      <c r="S35" s="29">
        <f t="shared" si="8"/>
        <v>0</v>
      </c>
      <c r="T35" s="38">
        <v>195600</v>
      </c>
      <c r="U35" s="34">
        <f t="shared" si="9"/>
        <v>0</v>
      </c>
      <c r="V35" s="25">
        <v>195600</v>
      </c>
    </row>
    <row r="36" spans="1:22" ht="46.8" x14ac:dyDescent="0.25">
      <c r="A36" s="7" t="s">
        <v>30</v>
      </c>
      <c r="B36" s="1" t="s">
        <v>23</v>
      </c>
      <c r="C36" s="1" t="s">
        <v>25</v>
      </c>
      <c r="D36" s="1" t="s">
        <v>35</v>
      </c>
      <c r="E36" s="1" t="s">
        <v>27</v>
      </c>
      <c r="F36" s="1" t="s">
        <v>47</v>
      </c>
      <c r="G36" s="1" t="s">
        <v>31</v>
      </c>
      <c r="H36" s="9">
        <f>H37</f>
        <v>103018</v>
      </c>
      <c r="I36" s="18">
        <f t="shared" si="3"/>
        <v>0</v>
      </c>
      <c r="J36" s="9">
        <f>J37</f>
        <v>103018</v>
      </c>
      <c r="K36" s="9">
        <f t="shared" si="4"/>
        <v>-54964.99</v>
      </c>
      <c r="L36" s="42">
        <f>L37</f>
        <v>48053.01</v>
      </c>
      <c r="M36" s="9">
        <f t="shared" ref="M36:V36" si="34">M37</f>
        <v>103018</v>
      </c>
      <c r="N36" s="18">
        <f t="shared" si="6"/>
        <v>0</v>
      </c>
      <c r="O36" s="9">
        <f t="shared" si="34"/>
        <v>103018</v>
      </c>
      <c r="P36" s="21">
        <f t="shared" si="7"/>
        <v>0</v>
      </c>
      <c r="Q36" s="9">
        <f t="shared" si="34"/>
        <v>103018</v>
      </c>
      <c r="R36" s="21">
        <f t="shared" si="34"/>
        <v>103018</v>
      </c>
      <c r="S36" s="29">
        <f t="shared" si="8"/>
        <v>0</v>
      </c>
      <c r="T36" s="38">
        <f t="shared" si="34"/>
        <v>103018</v>
      </c>
      <c r="U36" s="34">
        <f t="shared" si="9"/>
        <v>0</v>
      </c>
      <c r="V36" s="25">
        <f t="shared" si="34"/>
        <v>103018</v>
      </c>
    </row>
    <row r="37" spans="1:22" ht="46.8" x14ac:dyDescent="0.25">
      <c r="A37" s="7" t="s">
        <v>32</v>
      </c>
      <c r="B37" s="1" t="s">
        <v>23</v>
      </c>
      <c r="C37" s="1" t="s">
        <v>25</v>
      </c>
      <c r="D37" s="1" t="s">
        <v>35</v>
      </c>
      <c r="E37" s="1" t="s">
        <v>27</v>
      </c>
      <c r="F37" s="1" t="s">
        <v>47</v>
      </c>
      <c r="G37" s="1" t="s">
        <v>33</v>
      </c>
      <c r="H37" s="9">
        <v>103018</v>
      </c>
      <c r="I37" s="18">
        <f t="shared" si="3"/>
        <v>0</v>
      </c>
      <c r="J37" s="9">
        <v>103018</v>
      </c>
      <c r="K37" s="9">
        <f t="shared" si="4"/>
        <v>-54964.99</v>
      </c>
      <c r="L37" s="42">
        <v>48053.01</v>
      </c>
      <c r="M37" s="9">
        <v>103018</v>
      </c>
      <c r="N37" s="18">
        <f t="shared" si="6"/>
        <v>0</v>
      </c>
      <c r="O37" s="9">
        <v>103018</v>
      </c>
      <c r="P37" s="21">
        <f t="shared" si="7"/>
        <v>0</v>
      </c>
      <c r="Q37" s="9">
        <v>103018</v>
      </c>
      <c r="R37" s="21">
        <v>103018</v>
      </c>
      <c r="S37" s="29">
        <f t="shared" si="8"/>
        <v>0</v>
      </c>
      <c r="T37" s="38">
        <v>103018</v>
      </c>
      <c r="U37" s="34">
        <f t="shared" si="9"/>
        <v>0</v>
      </c>
      <c r="V37" s="25">
        <v>103018</v>
      </c>
    </row>
    <row r="38" spans="1:22" ht="78" x14ac:dyDescent="0.25">
      <c r="A38" s="7" t="s">
        <v>48</v>
      </c>
      <c r="B38" s="1" t="s">
        <v>23</v>
      </c>
      <c r="C38" s="1" t="s">
        <v>25</v>
      </c>
      <c r="D38" s="1" t="s">
        <v>35</v>
      </c>
      <c r="E38" s="1" t="s">
        <v>27</v>
      </c>
      <c r="F38" s="1" t="s">
        <v>49</v>
      </c>
      <c r="G38" s="8" t="s">
        <v>0</v>
      </c>
      <c r="H38" s="9">
        <f>H39</f>
        <v>6522</v>
      </c>
      <c r="I38" s="18">
        <f t="shared" si="3"/>
        <v>0</v>
      </c>
      <c r="J38" s="9">
        <f>J39</f>
        <v>6522</v>
      </c>
      <c r="K38" s="9">
        <f t="shared" si="4"/>
        <v>0</v>
      </c>
      <c r="L38" s="42">
        <f>L39</f>
        <v>6522</v>
      </c>
      <c r="M38" s="9">
        <f t="shared" ref="M38:V38" si="35">M39</f>
        <v>6771</v>
      </c>
      <c r="N38" s="18">
        <f t="shared" si="6"/>
        <v>0</v>
      </c>
      <c r="O38" s="9">
        <f t="shared" si="35"/>
        <v>6771</v>
      </c>
      <c r="P38" s="21">
        <f t="shared" si="7"/>
        <v>0</v>
      </c>
      <c r="Q38" s="9">
        <f t="shared" si="35"/>
        <v>6771</v>
      </c>
      <c r="R38" s="21">
        <f t="shared" si="35"/>
        <v>60627</v>
      </c>
      <c r="S38" s="29">
        <f t="shared" si="8"/>
        <v>0</v>
      </c>
      <c r="T38" s="38">
        <f t="shared" si="35"/>
        <v>60627</v>
      </c>
      <c r="U38" s="34">
        <f t="shared" si="9"/>
        <v>0</v>
      </c>
      <c r="V38" s="25">
        <f t="shared" si="35"/>
        <v>60627</v>
      </c>
    </row>
    <row r="39" spans="1:22" ht="46.8" x14ac:dyDescent="0.25">
      <c r="A39" s="7" t="s">
        <v>30</v>
      </c>
      <c r="B39" s="1" t="s">
        <v>23</v>
      </c>
      <c r="C39" s="1" t="s">
        <v>25</v>
      </c>
      <c r="D39" s="1" t="s">
        <v>35</v>
      </c>
      <c r="E39" s="1" t="s">
        <v>27</v>
      </c>
      <c r="F39" s="1" t="s">
        <v>49</v>
      </c>
      <c r="G39" s="1" t="s">
        <v>31</v>
      </c>
      <c r="H39" s="9">
        <f>H40</f>
        <v>6522</v>
      </c>
      <c r="I39" s="18">
        <f t="shared" si="3"/>
        <v>0</v>
      </c>
      <c r="J39" s="9">
        <f>J40</f>
        <v>6522</v>
      </c>
      <c r="K39" s="9">
        <f t="shared" si="4"/>
        <v>0</v>
      </c>
      <c r="L39" s="42">
        <f>L40</f>
        <v>6522</v>
      </c>
      <c r="M39" s="9">
        <f t="shared" ref="M39:V39" si="36">M40</f>
        <v>6771</v>
      </c>
      <c r="N39" s="18">
        <f t="shared" si="6"/>
        <v>0</v>
      </c>
      <c r="O39" s="9">
        <f t="shared" si="36"/>
        <v>6771</v>
      </c>
      <c r="P39" s="21">
        <f t="shared" si="7"/>
        <v>0</v>
      </c>
      <c r="Q39" s="9">
        <f t="shared" si="36"/>
        <v>6771</v>
      </c>
      <c r="R39" s="21">
        <f t="shared" si="36"/>
        <v>60627</v>
      </c>
      <c r="S39" s="29">
        <f t="shared" si="8"/>
        <v>0</v>
      </c>
      <c r="T39" s="38">
        <f t="shared" si="36"/>
        <v>60627</v>
      </c>
      <c r="U39" s="34">
        <f t="shared" si="9"/>
        <v>0</v>
      </c>
      <c r="V39" s="25">
        <f t="shared" si="36"/>
        <v>60627</v>
      </c>
    </row>
    <row r="40" spans="1:22" ht="46.8" x14ac:dyDescent="0.25">
      <c r="A40" s="7" t="s">
        <v>32</v>
      </c>
      <c r="B40" s="1" t="s">
        <v>23</v>
      </c>
      <c r="C40" s="1" t="s">
        <v>25</v>
      </c>
      <c r="D40" s="1" t="s">
        <v>35</v>
      </c>
      <c r="E40" s="1" t="s">
        <v>27</v>
      </c>
      <c r="F40" s="1" t="s">
        <v>49</v>
      </c>
      <c r="G40" s="1" t="s">
        <v>33</v>
      </c>
      <c r="H40" s="9">
        <v>6522</v>
      </c>
      <c r="I40" s="18">
        <f t="shared" si="3"/>
        <v>0</v>
      </c>
      <c r="J40" s="9">
        <v>6522</v>
      </c>
      <c r="K40" s="9">
        <f t="shared" si="4"/>
        <v>0</v>
      </c>
      <c r="L40" s="42">
        <v>6522</v>
      </c>
      <c r="M40" s="9">
        <v>6771</v>
      </c>
      <c r="N40" s="18">
        <f t="shared" si="6"/>
        <v>0</v>
      </c>
      <c r="O40" s="9">
        <v>6771</v>
      </c>
      <c r="P40" s="21">
        <f t="shared" si="7"/>
        <v>0</v>
      </c>
      <c r="Q40" s="9">
        <v>6771</v>
      </c>
      <c r="R40" s="21">
        <v>60627</v>
      </c>
      <c r="S40" s="29">
        <f t="shared" si="8"/>
        <v>0</v>
      </c>
      <c r="T40" s="38">
        <v>60627</v>
      </c>
      <c r="U40" s="34">
        <f t="shared" si="9"/>
        <v>0</v>
      </c>
      <c r="V40" s="25">
        <v>60627</v>
      </c>
    </row>
    <row r="41" spans="1:22" ht="62.4" x14ac:dyDescent="0.25">
      <c r="A41" s="7" t="s">
        <v>50</v>
      </c>
      <c r="B41" s="1" t="s">
        <v>23</v>
      </c>
      <c r="C41" s="1" t="s">
        <v>25</v>
      </c>
      <c r="D41" s="1" t="s">
        <v>35</v>
      </c>
      <c r="E41" s="1" t="s">
        <v>27</v>
      </c>
      <c r="F41" s="1" t="s">
        <v>51</v>
      </c>
      <c r="G41" s="8" t="s">
        <v>0</v>
      </c>
      <c r="H41" s="9">
        <f>H42</f>
        <v>1436600</v>
      </c>
      <c r="I41" s="18">
        <f t="shared" si="3"/>
        <v>0</v>
      </c>
      <c r="J41" s="9">
        <f>J42</f>
        <v>1436600</v>
      </c>
      <c r="K41" s="9">
        <f t="shared" si="4"/>
        <v>-200267</v>
      </c>
      <c r="L41" s="42">
        <f>L42</f>
        <v>1236333</v>
      </c>
      <c r="M41" s="9">
        <f t="shared" ref="M41:V41" si="37">M42</f>
        <v>1436600</v>
      </c>
      <c r="N41" s="18">
        <f t="shared" si="6"/>
        <v>0</v>
      </c>
      <c r="O41" s="9">
        <f t="shared" si="37"/>
        <v>1436600</v>
      </c>
      <c r="P41" s="21">
        <f t="shared" si="7"/>
        <v>0</v>
      </c>
      <c r="Q41" s="9">
        <f t="shared" si="37"/>
        <v>1436600</v>
      </c>
      <c r="R41" s="21">
        <f t="shared" si="37"/>
        <v>1436600</v>
      </c>
      <c r="S41" s="29">
        <f t="shared" si="8"/>
        <v>0</v>
      </c>
      <c r="T41" s="38">
        <f t="shared" si="37"/>
        <v>1436600</v>
      </c>
      <c r="U41" s="34">
        <f t="shared" si="9"/>
        <v>0</v>
      </c>
      <c r="V41" s="25">
        <f t="shared" si="37"/>
        <v>1436600</v>
      </c>
    </row>
    <row r="42" spans="1:22" ht="93.6" x14ac:dyDescent="0.25">
      <c r="A42" s="7" t="s">
        <v>38</v>
      </c>
      <c r="B42" s="1" t="s">
        <v>23</v>
      </c>
      <c r="C42" s="1" t="s">
        <v>25</v>
      </c>
      <c r="D42" s="1" t="s">
        <v>35</v>
      </c>
      <c r="E42" s="1" t="s">
        <v>27</v>
      </c>
      <c r="F42" s="1" t="s">
        <v>51</v>
      </c>
      <c r="G42" s="1" t="s">
        <v>39</v>
      </c>
      <c r="H42" s="9">
        <f>H43</f>
        <v>1436600</v>
      </c>
      <c r="I42" s="18">
        <f t="shared" si="3"/>
        <v>0</v>
      </c>
      <c r="J42" s="9">
        <f>J43</f>
        <v>1436600</v>
      </c>
      <c r="K42" s="9">
        <f t="shared" si="4"/>
        <v>-200267</v>
      </c>
      <c r="L42" s="42">
        <f>L43</f>
        <v>1236333</v>
      </c>
      <c r="M42" s="9">
        <f t="shared" ref="M42:V42" si="38">M43</f>
        <v>1436600</v>
      </c>
      <c r="N42" s="18">
        <f t="shared" si="6"/>
        <v>0</v>
      </c>
      <c r="O42" s="9">
        <f t="shared" si="38"/>
        <v>1436600</v>
      </c>
      <c r="P42" s="21">
        <f t="shared" si="7"/>
        <v>0</v>
      </c>
      <c r="Q42" s="9">
        <f t="shared" si="38"/>
        <v>1436600</v>
      </c>
      <c r="R42" s="21">
        <f t="shared" si="38"/>
        <v>1436600</v>
      </c>
      <c r="S42" s="29">
        <f t="shared" si="8"/>
        <v>0</v>
      </c>
      <c r="T42" s="38">
        <f t="shared" si="38"/>
        <v>1436600</v>
      </c>
      <c r="U42" s="34">
        <f t="shared" si="9"/>
        <v>0</v>
      </c>
      <c r="V42" s="25">
        <f t="shared" si="38"/>
        <v>1436600</v>
      </c>
    </row>
    <row r="43" spans="1:22" ht="46.8" x14ac:dyDescent="0.25">
      <c r="A43" s="7" t="s">
        <v>40</v>
      </c>
      <c r="B43" s="1" t="s">
        <v>23</v>
      </c>
      <c r="C43" s="1" t="s">
        <v>25</v>
      </c>
      <c r="D43" s="1" t="s">
        <v>35</v>
      </c>
      <c r="E43" s="1" t="s">
        <v>27</v>
      </c>
      <c r="F43" s="1" t="s">
        <v>51</v>
      </c>
      <c r="G43" s="1" t="s">
        <v>41</v>
      </c>
      <c r="H43" s="9">
        <v>1436600</v>
      </c>
      <c r="I43" s="18">
        <f t="shared" si="3"/>
        <v>0</v>
      </c>
      <c r="J43" s="9">
        <v>1436600</v>
      </c>
      <c r="K43" s="9">
        <f t="shared" si="4"/>
        <v>-200267</v>
      </c>
      <c r="L43" s="42">
        <v>1236333</v>
      </c>
      <c r="M43" s="9">
        <v>1436600</v>
      </c>
      <c r="N43" s="18">
        <f t="shared" si="6"/>
        <v>0</v>
      </c>
      <c r="O43" s="9">
        <v>1436600</v>
      </c>
      <c r="P43" s="21">
        <f t="shared" si="7"/>
        <v>0</v>
      </c>
      <c r="Q43" s="9">
        <v>1436600</v>
      </c>
      <c r="R43" s="21">
        <v>1436600</v>
      </c>
      <c r="S43" s="29">
        <f t="shared" si="8"/>
        <v>0</v>
      </c>
      <c r="T43" s="38">
        <v>1436600</v>
      </c>
      <c r="U43" s="34">
        <f t="shared" si="9"/>
        <v>0</v>
      </c>
      <c r="V43" s="25">
        <v>1436600</v>
      </c>
    </row>
    <row r="44" spans="1:22" ht="46.8" x14ac:dyDescent="0.25">
      <c r="A44" s="7" t="s">
        <v>52</v>
      </c>
      <c r="B44" s="1" t="s">
        <v>23</v>
      </c>
      <c r="C44" s="1" t="s">
        <v>25</v>
      </c>
      <c r="D44" s="1" t="s">
        <v>35</v>
      </c>
      <c r="E44" s="1" t="s">
        <v>27</v>
      </c>
      <c r="F44" s="1" t="s">
        <v>53</v>
      </c>
      <c r="G44" s="8" t="s">
        <v>0</v>
      </c>
      <c r="H44" s="9">
        <f>H45+H47</f>
        <v>14882700</v>
      </c>
      <c r="I44" s="18">
        <f t="shared" si="3"/>
        <v>150000</v>
      </c>
      <c r="J44" s="9">
        <f>J45+J47</f>
        <v>15032700</v>
      </c>
      <c r="K44" s="9">
        <f t="shared" si="4"/>
        <v>2141819.879999999</v>
      </c>
      <c r="L44" s="42">
        <f>L45+L47+L49</f>
        <v>17174519.879999999</v>
      </c>
      <c r="M44" s="42">
        <f>M45+M47+M49</f>
        <v>14482700</v>
      </c>
      <c r="N44" s="18">
        <f t="shared" si="6"/>
        <v>0</v>
      </c>
      <c r="O44" s="9">
        <f t="shared" ref="O44:Q44" si="39">O45+O47</f>
        <v>14482700</v>
      </c>
      <c r="P44" s="21">
        <f t="shared" si="7"/>
        <v>0</v>
      </c>
      <c r="Q44" s="9">
        <f t="shared" si="39"/>
        <v>14482700</v>
      </c>
      <c r="R44" s="21">
        <f t="shared" ref="R44" si="40">R45+R47</f>
        <v>14482700</v>
      </c>
      <c r="S44" s="29">
        <f t="shared" si="8"/>
        <v>0</v>
      </c>
      <c r="T44" s="38">
        <f t="shared" ref="T44:V44" si="41">T45+T47</f>
        <v>14482700</v>
      </c>
      <c r="U44" s="34">
        <f t="shared" si="9"/>
        <v>0</v>
      </c>
      <c r="V44" s="25">
        <f t="shared" si="41"/>
        <v>14482700</v>
      </c>
    </row>
    <row r="45" spans="1:22" ht="93.6" x14ac:dyDescent="0.25">
      <c r="A45" s="7" t="s">
        <v>38</v>
      </c>
      <c r="B45" s="1" t="s">
        <v>23</v>
      </c>
      <c r="C45" s="1" t="s">
        <v>25</v>
      </c>
      <c r="D45" s="1" t="s">
        <v>35</v>
      </c>
      <c r="E45" s="1" t="s">
        <v>27</v>
      </c>
      <c r="F45" s="1" t="s">
        <v>53</v>
      </c>
      <c r="G45" s="1" t="s">
        <v>39</v>
      </c>
      <c r="H45" s="9">
        <f>H46</f>
        <v>12643600</v>
      </c>
      <c r="I45" s="18">
        <f t="shared" si="3"/>
        <v>0</v>
      </c>
      <c r="J45" s="9">
        <f>J46</f>
        <v>12643600</v>
      </c>
      <c r="K45" s="9">
        <f t="shared" si="4"/>
        <v>1682806.5199999996</v>
      </c>
      <c r="L45" s="42">
        <f>L46</f>
        <v>14326406.52</v>
      </c>
      <c r="M45" s="9">
        <f t="shared" ref="M45:V45" si="42">M46</f>
        <v>12643600</v>
      </c>
      <c r="N45" s="18">
        <f t="shared" si="6"/>
        <v>0</v>
      </c>
      <c r="O45" s="9">
        <f t="shared" si="42"/>
        <v>12643600</v>
      </c>
      <c r="P45" s="21">
        <f t="shared" si="7"/>
        <v>0</v>
      </c>
      <c r="Q45" s="9">
        <f t="shared" si="42"/>
        <v>12643600</v>
      </c>
      <c r="R45" s="21">
        <f t="shared" si="42"/>
        <v>12643600</v>
      </c>
      <c r="S45" s="29">
        <f t="shared" si="8"/>
        <v>0</v>
      </c>
      <c r="T45" s="38">
        <f t="shared" si="42"/>
        <v>12643600</v>
      </c>
      <c r="U45" s="34">
        <f t="shared" si="9"/>
        <v>0</v>
      </c>
      <c r="V45" s="25">
        <f t="shared" si="42"/>
        <v>12643600</v>
      </c>
    </row>
    <row r="46" spans="1:22" ht="46.8" x14ac:dyDescent="0.25">
      <c r="A46" s="7" t="s">
        <v>40</v>
      </c>
      <c r="B46" s="1" t="s">
        <v>23</v>
      </c>
      <c r="C46" s="1" t="s">
        <v>25</v>
      </c>
      <c r="D46" s="1" t="s">
        <v>35</v>
      </c>
      <c r="E46" s="1" t="s">
        <v>27</v>
      </c>
      <c r="F46" s="1" t="s">
        <v>53</v>
      </c>
      <c r="G46" s="1" t="s">
        <v>41</v>
      </c>
      <c r="H46" s="9">
        <v>12643600</v>
      </c>
      <c r="I46" s="18">
        <f t="shared" si="3"/>
        <v>0</v>
      </c>
      <c r="J46" s="9">
        <v>12643600</v>
      </c>
      <c r="K46" s="9">
        <f t="shared" si="4"/>
        <v>1682806.5199999996</v>
      </c>
      <c r="L46" s="42">
        <v>14326406.52</v>
      </c>
      <c r="M46" s="9">
        <v>12643600</v>
      </c>
      <c r="N46" s="18">
        <f t="shared" si="6"/>
        <v>0</v>
      </c>
      <c r="O46" s="9">
        <v>12643600</v>
      </c>
      <c r="P46" s="21">
        <f t="shared" si="7"/>
        <v>0</v>
      </c>
      <c r="Q46" s="9">
        <v>12643600</v>
      </c>
      <c r="R46" s="21">
        <v>12643600</v>
      </c>
      <c r="S46" s="29">
        <f t="shared" si="8"/>
        <v>0</v>
      </c>
      <c r="T46" s="38">
        <v>12643600</v>
      </c>
      <c r="U46" s="34">
        <f t="shared" si="9"/>
        <v>0</v>
      </c>
      <c r="V46" s="25">
        <v>12643600</v>
      </c>
    </row>
    <row r="47" spans="1:22" ht="46.8" x14ac:dyDescent="0.25">
      <c r="A47" s="7" t="s">
        <v>30</v>
      </c>
      <c r="B47" s="1" t="s">
        <v>23</v>
      </c>
      <c r="C47" s="1" t="s">
        <v>25</v>
      </c>
      <c r="D47" s="1" t="s">
        <v>35</v>
      </c>
      <c r="E47" s="1" t="s">
        <v>27</v>
      </c>
      <c r="F47" s="1" t="s">
        <v>53</v>
      </c>
      <c r="G47" s="1" t="s">
        <v>31</v>
      </c>
      <c r="H47" s="9">
        <f>H48</f>
        <v>2239100</v>
      </c>
      <c r="I47" s="18">
        <f t="shared" si="3"/>
        <v>150000</v>
      </c>
      <c r="J47" s="9">
        <f>J48</f>
        <v>2389100</v>
      </c>
      <c r="K47" s="5">
        <f t="shared" si="4"/>
        <v>448198.35999999987</v>
      </c>
      <c r="L47" s="42">
        <f>L48</f>
        <v>2837298.36</v>
      </c>
      <c r="M47" s="9">
        <f t="shared" ref="M47:V47" si="43">M48</f>
        <v>1839100</v>
      </c>
      <c r="N47" s="18">
        <f t="shared" si="6"/>
        <v>0</v>
      </c>
      <c r="O47" s="9">
        <f t="shared" si="43"/>
        <v>1839100</v>
      </c>
      <c r="P47" s="20">
        <f t="shared" si="7"/>
        <v>0</v>
      </c>
      <c r="Q47" s="9">
        <f t="shared" si="43"/>
        <v>1839100</v>
      </c>
      <c r="R47" s="21">
        <f t="shared" si="43"/>
        <v>1839100</v>
      </c>
      <c r="S47" s="29">
        <f t="shared" si="8"/>
        <v>0</v>
      </c>
      <c r="T47" s="38">
        <f t="shared" si="43"/>
        <v>1839100</v>
      </c>
      <c r="U47" s="34">
        <f t="shared" si="9"/>
        <v>0</v>
      </c>
      <c r="V47" s="25">
        <f t="shared" si="43"/>
        <v>1839100</v>
      </c>
    </row>
    <row r="48" spans="1:22" ht="46.8" x14ac:dyDescent="0.25">
      <c r="A48" s="7" t="s">
        <v>32</v>
      </c>
      <c r="B48" s="1" t="s">
        <v>23</v>
      </c>
      <c r="C48" s="1" t="s">
        <v>25</v>
      </c>
      <c r="D48" s="1" t="s">
        <v>35</v>
      </c>
      <c r="E48" s="1" t="s">
        <v>27</v>
      </c>
      <c r="F48" s="1" t="s">
        <v>53</v>
      </c>
      <c r="G48" s="1" t="s">
        <v>33</v>
      </c>
      <c r="H48" s="9">
        <v>2239100</v>
      </c>
      <c r="I48" s="18">
        <f t="shared" si="3"/>
        <v>150000</v>
      </c>
      <c r="J48" s="9">
        <v>2389100</v>
      </c>
      <c r="K48" s="5">
        <f t="shared" si="4"/>
        <v>448198.35999999987</v>
      </c>
      <c r="L48" s="42">
        <v>2837298.36</v>
      </c>
      <c r="M48" s="9">
        <v>1839100</v>
      </c>
      <c r="N48" s="18">
        <f t="shared" si="6"/>
        <v>0</v>
      </c>
      <c r="O48" s="9">
        <v>1839100</v>
      </c>
      <c r="P48" s="20">
        <f t="shared" si="7"/>
        <v>0</v>
      </c>
      <c r="Q48" s="9">
        <v>1839100</v>
      </c>
      <c r="R48" s="21">
        <v>1839100</v>
      </c>
      <c r="S48" s="29">
        <f t="shared" si="8"/>
        <v>0</v>
      </c>
      <c r="T48" s="38">
        <v>1839100</v>
      </c>
      <c r="U48" s="34">
        <f t="shared" si="9"/>
        <v>0</v>
      </c>
      <c r="V48" s="25">
        <v>1839100</v>
      </c>
    </row>
    <row r="49" spans="1:22" ht="15.6" x14ac:dyDescent="0.25">
      <c r="A49" s="7" t="s">
        <v>58</v>
      </c>
      <c r="B49" s="1" t="s">
        <v>23</v>
      </c>
      <c r="C49" s="1" t="s">
        <v>25</v>
      </c>
      <c r="D49" s="1" t="s">
        <v>35</v>
      </c>
      <c r="E49" s="1" t="s">
        <v>27</v>
      </c>
      <c r="F49" s="1" t="s">
        <v>53</v>
      </c>
      <c r="G49" s="1" t="s">
        <v>59</v>
      </c>
      <c r="H49" s="9"/>
      <c r="I49" s="18"/>
      <c r="J49" s="9"/>
      <c r="K49" s="5"/>
      <c r="L49" s="42">
        <v>10815</v>
      </c>
      <c r="M49" s="9">
        <v>0</v>
      </c>
      <c r="N49" s="18"/>
      <c r="O49" s="9"/>
      <c r="P49" s="20"/>
      <c r="Q49" s="9"/>
      <c r="R49" s="21"/>
      <c r="S49" s="29"/>
      <c r="T49" s="38"/>
      <c r="U49" s="34"/>
      <c r="V49" s="25">
        <v>0</v>
      </c>
    </row>
    <row r="50" spans="1:22" ht="15.6" x14ac:dyDescent="0.25">
      <c r="A50" s="7" t="s">
        <v>60</v>
      </c>
      <c r="B50" s="1" t="s">
        <v>23</v>
      </c>
      <c r="C50" s="1" t="s">
        <v>25</v>
      </c>
      <c r="D50" s="1" t="s">
        <v>35</v>
      </c>
      <c r="E50" s="1" t="s">
        <v>27</v>
      </c>
      <c r="F50" s="1" t="s">
        <v>53</v>
      </c>
      <c r="G50" s="1" t="s">
        <v>61</v>
      </c>
      <c r="H50" s="9"/>
      <c r="I50" s="18"/>
      <c r="J50" s="9"/>
      <c r="K50" s="5"/>
      <c r="L50" s="42">
        <v>10815</v>
      </c>
      <c r="M50" s="9">
        <v>0</v>
      </c>
      <c r="N50" s="18"/>
      <c r="O50" s="9"/>
      <c r="P50" s="20"/>
      <c r="Q50" s="9"/>
      <c r="R50" s="21"/>
      <c r="S50" s="29"/>
      <c r="T50" s="38"/>
      <c r="U50" s="34"/>
      <c r="V50" s="25">
        <v>0</v>
      </c>
    </row>
    <row r="51" spans="1:22" ht="62.4" x14ac:dyDescent="0.25">
      <c r="A51" s="7" t="s">
        <v>54</v>
      </c>
      <c r="B51" s="1" t="s">
        <v>23</v>
      </c>
      <c r="C51" s="1" t="s">
        <v>25</v>
      </c>
      <c r="D51" s="1" t="s">
        <v>35</v>
      </c>
      <c r="E51" s="1" t="s">
        <v>27</v>
      </c>
      <c r="F51" s="1" t="s">
        <v>55</v>
      </c>
      <c r="G51" s="8" t="s">
        <v>0</v>
      </c>
      <c r="H51" s="9">
        <f>H52+H54+H56</f>
        <v>13071400</v>
      </c>
      <c r="I51" s="18">
        <f t="shared" si="3"/>
        <v>0</v>
      </c>
      <c r="J51" s="9">
        <f>J52+J54+J56</f>
        <v>13071400</v>
      </c>
      <c r="K51" s="5">
        <f t="shared" si="4"/>
        <v>1041400</v>
      </c>
      <c r="L51" s="42">
        <f>L52+L54+L56</f>
        <v>14112800</v>
      </c>
      <c r="M51" s="9">
        <f t="shared" ref="M51:R51" si="44">M52+M54+M56</f>
        <v>12220750</v>
      </c>
      <c r="N51" s="18">
        <f t="shared" si="6"/>
        <v>0</v>
      </c>
      <c r="O51" s="9">
        <f t="shared" ref="O51:Q51" si="45">O52+O54+O56</f>
        <v>12220750</v>
      </c>
      <c r="P51" s="20">
        <f t="shared" si="7"/>
        <v>0</v>
      </c>
      <c r="Q51" s="9">
        <f t="shared" si="45"/>
        <v>12220750</v>
      </c>
      <c r="R51" s="21">
        <f t="shared" si="44"/>
        <v>11220750</v>
      </c>
      <c r="S51" s="29">
        <f t="shared" si="8"/>
        <v>0</v>
      </c>
      <c r="T51" s="38">
        <f t="shared" ref="T51:V51" si="46">T52+T54+T56</f>
        <v>11220750</v>
      </c>
      <c r="U51" s="34">
        <f t="shared" si="9"/>
        <v>0</v>
      </c>
      <c r="V51" s="25">
        <f t="shared" si="46"/>
        <v>11220750</v>
      </c>
    </row>
    <row r="52" spans="1:22" ht="93.6" x14ac:dyDescent="0.25">
      <c r="A52" s="7" t="s">
        <v>38</v>
      </c>
      <c r="B52" s="1" t="s">
        <v>23</v>
      </c>
      <c r="C52" s="1" t="s">
        <v>25</v>
      </c>
      <c r="D52" s="1" t="s">
        <v>35</v>
      </c>
      <c r="E52" s="1" t="s">
        <v>27</v>
      </c>
      <c r="F52" s="1" t="s">
        <v>55</v>
      </c>
      <c r="G52" s="1" t="s">
        <v>39</v>
      </c>
      <c r="H52" s="9">
        <f>H53</f>
        <v>10669500</v>
      </c>
      <c r="I52" s="18">
        <f t="shared" si="3"/>
        <v>0</v>
      </c>
      <c r="J52" s="9">
        <f>J53</f>
        <v>10669500</v>
      </c>
      <c r="K52" s="5">
        <f t="shared" si="4"/>
        <v>1041400</v>
      </c>
      <c r="L52" s="42">
        <f>L53</f>
        <v>11710900</v>
      </c>
      <c r="M52" s="9">
        <f t="shared" ref="M52:V52" si="47">M53</f>
        <v>10669500</v>
      </c>
      <c r="N52" s="18">
        <f t="shared" si="6"/>
        <v>0</v>
      </c>
      <c r="O52" s="9">
        <f t="shared" si="47"/>
        <v>10669500</v>
      </c>
      <c r="P52" s="20">
        <f t="shared" si="7"/>
        <v>0</v>
      </c>
      <c r="Q52" s="9">
        <f t="shared" si="47"/>
        <v>10669500</v>
      </c>
      <c r="R52" s="21">
        <f t="shared" si="47"/>
        <v>10669500</v>
      </c>
      <c r="S52" s="29">
        <f t="shared" si="8"/>
        <v>0</v>
      </c>
      <c r="T52" s="38">
        <f t="shared" si="47"/>
        <v>10669500</v>
      </c>
      <c r="U52" s="34">
        <f t="shared" si="9"/>
        <v>0</v>
      </c>
      <c r="V52" s="25">
        <f t="shared" si="47"/>
        <v>10669500</v>
      </c>
    </row>
    <row r="53" spans="1:22" ht="31.2" x14ac:dyDescent="0.25">
      <c r="A53" s="7" t="s">
        <v>56</v>
      </c>
      <c r="B53" s="1" t="s">
        <v>23</v>
      </c>
      <c r="C53" s="1" t="s">
        <v>25</v>
      </c>
      <c r="D53" s="1" t="s">
        <v>35</v>
      </c>
      <c r="E53" s="1" t="s">
        <v>27</v>
      </c>
      <c r="F53" s="1" t="s">
        <v>55</v>
      </c>
      <c r="G53" s="1" t="s">
        <v>57</v>
      </c>
      <c r="H53" s="9">
        <v>10669500</v>
      </c>
      <c r="I53" s="18">
        <f t="shared" si="3"/>
        <v>0</v>
      </c>
      <c r="J53" s="9">
        <v>10669500</v>
      </c>
      <c r="K53" s="5">
        <f t="shared" si="4"/>
        <v>1041400</v>
      </c>
      <c r="L53" s="42">
        <v>11710900</v>
      </c>
      <c r="M53" s="9">
        <v>10669500</v>
      </c>
      <c r="N53" s="18">
        <f t="shared" si="6"/>
        <v>0</v>
      </c>
      <c r="O53" s="9">
        <v>10669500</v>
      </c>
      <c r="P53" s="20">
        <f t="shared" si="7"/>
        <v>0</v>
      </c>
      <c r="Q53" s="9">
        <v>10669500</v>
      </c>
      <c r="R53" s="21">
        <v>10669500</v>
      </c>
      <c r="S53" s="29">
        <f t="shared" si="8"/>
        <v>0</v>
      </c>
      <c r="T53" s="38">
        <v>10669500</v>
      </c>
      <c r="U53" s="34">
        <f t="shared" si="9"/>
        <v>0</v>
      </c>
      <c r="V53" s="25">
        <v>10669500</v>
      </c>
    </row>
    <row r="54" spans="1:22" ht="46.8" x14ac:dyDescent="0.25">
      <c r="A54" s="7" t="s">
        <v>30</v>
      </c>
      <c r="B54" s="1" t="s">
        <v>23</v>
      </c>
      <c r="C54" s="1" t="s">
        <v>25</v>
      </c>
      <c r="D54" s="1" t="s">
        <v>35</v>
      </c>
      <c r="E54" s="1" t="s">
        <v>27</v>
      </c>
      <c r="F54" s="1" t="s">
        <v>55</v>
      </c>
      <c r="G54" s="1" t="s">
        <v>31</v>
      </c>
      <c r="H54" s="9">
        <f>H55</f>
        <v>2360950</v>
      </c>
      <c r="I54" s="18">
        <f t="shared" si="3"/>
        <v>0</v>
      </c>
      <c r="J54" s="9">
        <f>J55</f>
        <v>2360950</v>
      </c>
      <c r="K54" s="5">
        <f t="shared" si="4"/>
        <v>0</v>
      </c>
      <c r="L54" s="42">
        <f>L55</f>
        <v>2360950</v>
      </c>
      <c r="M54" s="9">
        <f t="shared" ref="M54:V54" si="48">M55</f>
        <v>1510300</v>
      </c>
      <c r="N54" s="18">
        <f t="shared" si="6"/>
        <v>0</v>
      </c>
      <c r="O54" s="9">
        <f t="shared" si="48"/>
        <v>1510300</v>
      </c>
      <c r="P54" s="20">
        <f t="shared" si="7"/>
        <v>0</v>
      </c>
      <c r="Q54" s="9">
        <f t="shared" si="48"/>
        <v>1510300</v>
      </c>
      <c r="R54" s="21">
        <f t="shared" si="48"/>
        <v>510300</v>
      </c>
      <c r="S54" s="29">
        <f t="shared" si="8"/>
        <v>0</v>
      </c>
      <c r="T54" s="38">
        <f t="shared" si="48"/>
        <v>510300</v>
      </c>
      <c r="U54" s="34">
        <f t="shared" si="9"/>
        <v>0</v>
      </c>
      <c r="V54" s="25">
        <f t="shared" si="48"/>
        <v>510300</v>
      </c>
    </row>
    <row r="55" spans="1:22" ht="46.8" x14ac:dyDescent="0.25">
      <c r="A55" s="7" t="s">
        <v>32</v>
      </c>
      <c r="B55" s="1" t="s">
        <v>23</v>
      </c>
      <c r="C55" s="1" t="s">
        <v>25</v>
      </c>
      <c r="D55" s="1" t="s">
        <v>35</v>
      </c>
      <c r="E55" s="1" t="s">
        <v>27</v>
      </c>
      <c r="F55" s="1" t="s">
        <v>55</v>
      </c>
      <c r="G55" s="1" t="s">
        <v>33</v>
      </c>
      <c r="H55" s="9">
        <v>2360950</v>
      </c>
      <c r="I55" s="18">
        <f t="shared" si="3"/>
        <v>0</v>
      </c>
      <c r="J55" s="9">
        <v>2360950</v>
      </c>
      <c r="K55" s="5">
        <f t="shared" si="4"/>
        <v>0</v>
      </c>
      <c r="L55" s="42">
        <v>2360950</v>
      </c>
      <c r="M55" s="9">
        <v>1510300</v>
      </c>
      <c r="N55" s="18">
        <f t="shared" si="6"/>
        <v>0</v>
      </c>
      <c r="O55" s="9">
        <v>1510300</v>
      </c>
      <c r="P55" s="20">
        <f t="shared" si="7"/>
        <v>0</v>
      </c>
      <c r="Q55" s="9">
        <v>1510300</v>
      </c>
      <c r="R55" s="21">
        <v>510300</v>
      </c>
      <c r="S55" s="29">
        <f t="shared" si="8"/>
        <v>0</v>
      </c>
      <c r="T55" s="38">
        <v>510300</v>
      </c>
      <c r="U55" s="34">
        <f t="shared" si="9"/>
        <v>0</v>
      </c>
      <c r="V55" s="25">
        <v>510300</v>
      </c>
    </row>
    <row r="56" spans="1:22" ht="15.6" x14ac:dyDescent="0.25">
      <c r="A56" s="7" t="s">
        <v>58</v>
      </c>
      <c r="B56" s="1" t="s">
        <v>23</v>
      </c>
      <c r="C56" s="1" t="s">
        <v>25</v>
      </c>
      <c r="D56" s="1" t="s">
        <v>35</v>
      </c>
      <c r="E56" s="1" t="s">
        <v>27</v>
      </c>
      <c r="F56" s="1" t="s">
        <v>55</v>
      </c>
      <c r="G56" s="1" t="s">
        <v>59</v>
      </c>
      <c r="H56" s="9">
        <f>H57</f>
        <v>40950</v>
      </c>
      <c r="I56" s="18">
        <f t="shared" si="3"/>
        <v>0</v>
      </c>
      <c r="J56" s="9">
        <f>J57</f>
        <v>40950</v>
      </c>
      <c r="K56" s="5">
        <f t="shared" si="4"/>
        <v>0</v>
      </c>
      <c r="L56" s="42">
        <f>L57</f>
        <v>40950</v>
      </c>
      <c r="M56" s="9">
        <f t="shared" ref="M56:V56" si="49">M57</f>
        <v>40950</v>
      </c>
      <c r="N56" s="18">
        <f t="shared" si="6"/>
        <v>0</v>
      </c>
      <c r="O56" s="9">
        <f t="shared" si="49"/>
        <v>40950</v>
      </c>
      <c r="P56" s="20">
        <f t="shared" si="7"/>
        <v>0</v>
      </c>
      <c r="Q56" s="9">
        <f t="shared" si="49"/>
        <v>40950</v>
      </c>
      <c r="R56" s="21">
        <f t="shared" si="49"/>
        <v>40950</v>
      </c>
      <c r="S56" s="29">
        <f t="shared" si="8"/>
        <v>0</v>
      </c>
      <c r="T56" s="38">
        <f t="shared" si="49"/>
        <v>40950</v>
      </c>
      <c r="U56" s="34">
        <f t="shared" si="9"/>
        <v>0</v>
      </c>
      <c r="V56" s="25">
        <f t="shared" si="49"/>
        <v>40950</v>
      </c>
    </row>
    <row r="57" spans="1:22" ht="15.6" x14ac:dyDescent="0.25">
      <c r="A57" s="7" t="s">
        <v>60</v>
      </c>
      <c r="B57" s="1" t="s">
        <v>23</v>
      </c>
      <c r="C57" s="1" t="s">
        <v>25</v>
      </c>
      <c r="D57" s="1" t="s">
        <v>35</v>
      </c>
      <c r="E57" s="1" t="s">
        <v>27</v>
      </c>
      <c r="F57" s="1" t="s">
        <v>55</v>
      </c>
      <c r="G57" s="1" t="s">
        <v>61</v>
      </c>
      <c r="H57" s="9">
        <v>40950</v>
      </c>
      <c r="I57" s="18">
        <f t="shared" si="3"/>
        <v>0</v>
      </c>
      <c r="J57" s="9">
        <v>40950</v>
      </c>
      <c r="K57" s="5">
        <f t="shared" si="4"/>
        <v>0</v>
      </c>
      <c r="L57" s="42">
        <v>40950</v>
      </c>
      <c r="M57" s="9">
        <v>40950</v>
      </c>
      <c r="N57" s="18">
        <f t="shared" si="6"/>
        <v>0</v>
      </c>
      <c r="O57" s="9">
        <v>40950</v>
      </c>
      <c r="P57" s="20">
        <f t="shared" si="7"/>
        <v>0</v>
      </c>
      <c r="Q57" s="9">
        <v>40950</v>
      </c>
      <c r="R57" s="21">
        <v>40950</v>
      </c>
      <c r="S57" s="29">
        <f t="shared" si="8"/>
        <v>0</v>
      </c>
      <c r="T57" s="38">
        <v>40950</v>
      </c>
      <c r="U57" s="34">
        <f t="shared" si="9"/>
        <v>0</v>
      </c>
      <c r="V57" s="25">
        <v>40950</v>
      </c>
    </row>
    <row r="58" spans="1:22" ht="46.8" x14ac:dyDescent="0.25">
      <c r="A58" s="7" t="s">
        <v>62</v>
      </c>
      <c r="B58" s="1" t="s">
        <v>23</v>
      </c>
      <c r="C58" s="1" t="s">
        <v>25</v>
      </c>
      <c r="D58" s="1" t="s">
        <v>35</v>
      </c>
      <c r="E58" s="1" t="s">
        <v>27</v>
      </c>
      <c r="F58" s="1" t="s">
        <v>63</v>
      </c>
      <c r="G58" s="8" t="s">
        <v>0</v>
      </c>
      <c r="H58" s="9">
        <f>H59</f>
        <v>195000</v>
      </c>
      <c r="I58" s="18">
        <f t="shared" si="3"/>
        <v>0</v>
      </c>
      <c r="J58" s="9">
        <f>J59</f>
        <v>195000</v>
      </c>
      <c r="K58" s="5">
        <f t="shared" si="4"/>
        <v>0</v>
      </c>
      <c r="L58" s="42">
        <f>L59</f>
        <v>195000</v>
      </c>
      <c r="M58" s="9">
        <f t="shared" ref="M58:V58" si="50">M59</f>
        <v>195000</v>
      </c>
      <c r="N58" s="18">
        <f t="shared" si="6"/>
        <v>0</v>
      </c>
      <c r="O58" s="9">
        <f t="shared" si="50"/>
        <v>195000</v>
      </c>
      <c r="P58" s="20">
        <f t="shared" si="7"/>
        <v>0</v>
      </c>
      <c r="Q58" s="9">
        <f t="shared" si="50"/>
        <v>195000</v>
      </c>
      <c r="R58" s="21">
        <f t="shared" si="50"/>
        <v>195000</v>
      </c>
      <c r="S58" s="29">
        <f t="shared" si="8"/>
        <v>0</v>
      </c>
      <c r="T58" s="38">
        <f t="shared" si="50"/>
        <v>195000</v>
      </c>
      <c r="U58" s="34">
        <f t="shared" si="9"/>
        <v>0</v>
      </c>
      <c r="V58" s="25">
        <f t="shared" si="50"/>
        <v>195000</v>
      </c>
    </row>
    <row r="59" spans="1:22" ht="46.8" x14ac:dyDescent="0.25">
      <c r="A59" s="7" t="s">
        <v>30</v>
      </c>
      <c r="B59" s="1" t="s">
        <v>23</v>
      </c>
      <c r="C59" s="1" t="s">
        <v>25</v>
      </c>
      <c r="D59" s="1" t="s">
        <v>35</v>
      </c>
      <c r="E59" s="1" t="s">
        <v>27</v>
      </c>
      <c r="F59" s="1" t="s">
        <v>63</v>
      </c>
      <c r="G59" s="1" t="s">
        <v>31</v>
      </c>
      <c r="H59" s="9">
        <f>H60</f>
        <v>195000</v>
      </c>
      <c r="I59" s="18">
        <f t="shared" si="3"/>
        <v>0</v>
      </c>
      <c r="J59" s="9">
        <f>J60</f>
        <v>195000</v>
      </c>
      <c r="K59" s="5">
        <f t="shared" si="4"/>
        <v>0</v>
      </c>
      <c r="L59" s="42">
        <f>L60</f>
        <v>195000</v>
      </c>
      <c r="M59" s="9">
        <f t="shared" ref="M59:V59" si="51">M60</f>
        <v>195000</v>
      </c>
      <c r="N59" s="18">
        <f t="shared" si="6"/>
        <v>0</v>
      </c>
      <c r="O59" s="9">
        <f t="shared" si="51"/>
        <v>195000</v>
      </c>
      <c r="P59" s="20">
        <f t="shared" si="7"/>
        <v>0</v>
      </c>
      <c r="Q59" s="9">
        <f t="shared" si="51"/>
        <v>195000</v>
      </c>
      <c r="R59" s="21">
        <f t="shared" si="51"/>
        <v>195000</v>
      </c>
      <c r="S59" s="29">
        <f t="shared" si="8"/>
        <v>0</v>
      </c>
      <c r="T59" s="38">
        <f t="shared" si="51"/>
        <v>195000</v>
      </c>
      <c r="U59" s="34">
        <f t="shared" si="9"/>
        <v>0</v>
      </c>
      <c r="V59" s="25">
        <f t="shared" si="51"/>
        <v>195000</v>
      </c>
    </row>
    <row r="60" spans="1:22" ht="46.8" x14ac:dyDescent="0.25">
      <c r="A60" s="7" t="s">
        <v>32</v>
      </c>
      <c r="B60" s="1" t="s">
        <v>23</v>
      </c>
      <c r="C60" s="1" t="s">
        <v>25</v>
      </c>
      <c r="D60" s="1" t="s">
        <v>35</v>
      </c>
      <c r="E60" s="1" t="s">
        <v>27</v>
      </c>
      <c r="F60" s="1" t="s">
        <v>63</v>
      </c>
      <c r="G60" s="1" t="s">
        <v>33</v>
      </c>
      <c r="H60" s="9">
        <v>195000</v>
      </c>
      <c r="I60" s="18">
        <f t="shared" si="3"/>
        <v>0</v>
      </c>
      <c r="J60" s="9">
        <v>195000</v>
      </c>
      <c r="K60" s="5">
        <f t="shared" si="4"/>
        <v>0</v>
      </c>
      <c r="L60" s="42">
        <v>195000</v>
      </c>
      <c r="M60" s="9">
        <v>195000</v>
      </c>
      <c r="N60" s="18">
        <f t="shared" si="6"/>
        <v>0</v>
      </c>
      <c r="O60" s="9">
        <v>195000</v>
      </c>
      <c r="P60" s="20">
        <f t="shared" si="7"/>
        <v>0</v>
      </c>
      <c r="Q60" s="9">
        <v>195000</v>
      </c>
      <c r="R60" s="21">
        <v>195000</v>
      </c>
      <c r="S60" s="29">
        <f t="shared" si="8"/>
        <v>0</v>
      </c>
      <c r="T60" s="38">
        <v>195000</v>
      </c>
      <c r="U60" s="34">
        <f t="shared" si="9"/>
        <v>0</v>
      </c>
      <c r="V60" s="25">
        <v>195000</v>
      </c>
    </row>
    <row r="61" spans="1:22" ht="78" hidden="1" x14ac:dyDescent="0.25">
      <c r="A61" s="7" t="s">
        <v>64</v>
      </c>
      <c r="B61" s="1" t="s">
        <v>23</v>
      </c>
      <c r="C61" s="1" t="s">
        <v>25</v>
      </c>
      <c r="D61" s="1" t="s">
        <v>35</v>
      </c>
      <c r="E61" s="1" t="s">
        <v>27</v>
      </c>
      <c r="F61" s="1" t="s">
        <v>65</v>
      </c>
      <c r="G61" s="8" t="s">
        <v>0</v>
      </c>
      <c r="H61" s="9">
        <f>H62</f>
        <v>0</v>
      </c>
      <c r="I61" s="18">
        <f t="shared" si="3"/>
        <v>0</v>
      </c>
      <c r="J61" s="9">
        <f>J62</f>
        <v>0</v>
      </c>
      <c r="K61" s="5">
        <f t="shared" si="4"/>
        <v>0</v>
      </c>
      <c r="L61" s="42">
        <f>L62</f>
        <v>0</v>
      </c>
      <c r="M61" s="9">
        <f t="shared" ref="M61:V61" si="52">M62</f>
        <v>0</v>
      </c>
      <c r="N61" s="18">
        <f t="shared" si="6"/>
        <v>0</v>
      </c>
      <c r="O61" s="9">
        <f t="shared" si="52"/>
        <v>0</v>
      </c>
      <c r="P61" s="20">
        <f t="shared" si="7"/>
        <v>0</v>
      </c>
      <c r="Q61" s="9">
        <f t="shared" si="52"/>
        <v>0</v>
      </c>
      <c r="R61" s="21">
        <f t="shared" si="52"/>
        <v>0</v>
      </c>
      <c r="S61" s="29">
        <f t="shared" si="8"/>
        <v>0</v>
      </c>
      <c r="T61" s="38">
        <f t="shared" si="52"/>
        <v>0</v>
      </c>
      <c r="U61" s="34">
        <f t="shared" si="9"/>
        <v>0</v>
      </c>
      <c r="V61" s="25">
        <f t="shared" si="52"/>
        <v>0</v>
      </c>
    </row>
    <row r="62" spans="1:22" ht="46.8" hidden="1" x14ac:dyDescent="0.25">
      <c r="A62" s="7" t="s">
        <v>30</v>
      </c>
      <c r="B62" s="1" t="s">
        <v>23</v>
      </c>
      <c r="C62" s="1" t="s">
        <v>25</v>
      </c>
      <c r="D62" s="1" t="s">
        <v>35</v>
      </c>
      <c r="E62" s="1" t="s">
        <v>27</v>
      </c>
      <c r="F62" s="1" t="s">
        <v>65</v>
      </c>
      <c r="G62" s="1" t="s">
        <v>31</v>
      </c>
      <c r="H62" s="9">
        <f>H63</f>
        <v>0</v>
      </c>
      <c r="I62" s="18">
        <f t="shared" si="3"/>
        <v>0</v>
      </c>
      <c r="J62" s="9">
        <f>J63</f>
        <v>0</v>
      </c>
      <c r="K62" s="5">
        <f t="shared" si="4"/>
        <v>0</v>
      </c>
      <c r="L62" s="42">
        <f>L63</f>
        <v>0</v>
      </c>
      <c r="M62" s="9">
        <f t="shared" ref="M62:V62" si="53">M63</f>
        <v>0</v>
      </c>
      <c r="N62" s="18">
        <f t="shared" si="6"/>
        <v>0</v>
      </c>
      <c r="O62" s="9">
        <f t="shared" si="53"/>
        <v>0</v>
      </c>
      <c r="P62" s="20">
        <f t="shared" si="7"/>
        <v>0</v>
      </c>
      <c r="Q62" s="9">
        <f t="shared" si="53"/>
        <v>0</v>
      </c>
      <c r="R62" s="21">
        <f t="shared" si="53"/>
        <v>0</v>
      </c>
      <c r="S62" s="29">
        <f t="shared" si="8"/>
        <v>0</v>
      </c>
      <c r="T62" s="38">
        <f t="shared" si="53"/>
        <v>0</v>
      </c>
      <c r="U62" s="34">
        <f t="shared" si="9"/>
        <v>0</v>
      </c>
      <c r="V62" s="25">
        <f t="shared" si="53"/>
        <v>0</v>
      </c>
    </row>
    <row r="63" spans="1:22" ht="46.8" hidden="1" x14ac:dyDescent="0.25">
      <c r="A63" s="7" t="s">
        <v>32</v>
      </c>
      <c r="B63" s="1" t="s">
        <v>23</v>
      </c>
      <c r="C63" s="1" t="s">
        <v>25</v>
      </c>
      <c r="D63" s="1" t="s">
        <v>35</v>
      </c>
      <c r="E63" s="1" t="s">
        <v>27</v>
      </c>
      <c r="F63" s="1" t="s">
        <v>65</v>
      </c>
      <c r="G63" s="1" t="s">
        <v>33</v>
      </c>
      <c r="H63" s="9">
        <v>0</v>
      </c>
      <c r="I63" s="18">
        <f t="shared" si="3"/>
        <v>0</v>
      </c>
      <c r="J63" s="9">
        <v>0</v>
      </c>
      <c r="K63" s="5">
        <f t="shared" si="4"/>
        <v>0</v>
      </c>
      <c r="L63" s="42">
        <v>0</v>
      </c>
      <c r="M63" s="9">
        <v>0</v>
      </c>
      <c r="N63" s="18">
        <f t="shared" si="6"/>
        <v>0</v>
      </c>
      <c r="O63" s="9">
        <v>0</v>
      </c>
      <c r="P63" s="20">
        <f t="shared" si="7"/>
        <v>0</v>
      </c>
      <c r="Q63" s="9">
        <v>0</v>
      </c>
      <c r="R63" s="21">
        <v>0</v>
      </c>
      <c r="S63" s="29">
        <f t="shared" si="8"/>
        <v>0</v>
      </c>
      <c r="T63" s="38">
        <v>0</v>
      </c>
      <c r="U63" s="34">
        <f t="shared" si="9"/>
        <v>0</v>
      </c>
      <c r="V63" s="25">
        <v>0</v>
      </c>
    </row>
    <row r="64" spans="1:22" ht="31.2" x14ac:dyDescent="0.25">
      <c r="A64" s="7" t="s">
        <v>66</v>
      </c>
      <c r="B64" s="1" t="s">
        <v>23</v>
      </c>
      <c r="C64" s="1" t="s">
        <v>25</v>
      </c>
      <c r="D64" s="1" t="s">
        <v>35</v>
      </c>
      <c r="E64" s="1" t="s">
        <v>27</v>
      </c>
      <c r="F64" s="1" t="s">
        <v>67</v>
      </c>
      <c r="G64" s="8" t="s">
        <v>0</v>
      </c>
      <c r="H64" s="9">
        <f>H65</f>
        <v>78000</v>
      </c>
      <c r="I64" s="18">
        <f t="shared" si="3"/>
        <v>0</v>
      </c>
      <c r="J64" s="9">
        <f>J65</f>
        <v>78000</v>
      </c>
      <c r="K64" s="5">
        <f t="shared" si="4"/>
        <v>0</v>
      </c>
      <c r="L64" s="42">
        <f>L65</f>
        <v>78000</v>
      </c>
      <c r="M64" s="9">
        <f t="shared" ref="M64:V64" si="54">M65</f>
        <v>78000</v>
      </c>
      <c r="N64" s="18">
        <f t="shared" si="6"/>
        <v>0</v>
      </c>
      <c r="O64" s="9">
        <f t="shared" si="54"/>
        <v>78000</v>
      </c>
      <c r="P64" s="20">
        <f t="shared" si="7"/>
        <v>0</v>
      </c>
      <c r="Q64" s="9">
        <f t="shared" si="54"/>
        <v>78000</v>
      </c>
      <c r="R64" s="21">
        <f t="shared" si="54"/>
        <v>78000</v>
      </c>
      <c r="S64" s="29">
        <f t="shared" si="8"/>
        <v>0</v>
      </c>
      <c r="T64" s="38">
        <f t="shared" si="54"/>
        <v>78000</v>
      </c>
      <c r="U64" s="34">
        <f t="shared" si="9"/>
        <v>0</v>
      </c>
      <c r="V64" s="25">
        <f t="shared" si="54"/>
        <v>78000</v>
      </c>
    </row>
    <row r="65" spans="1:22" ht="15.6" x14ac:dyDescent="0.25">
      <c r="A65" s="7" t="s">
        <v>58</v>
      </c>
      <c r="B65" s="1" t="s">
        <v>23</v>
      </c>
      <c r="C65" s="1" t="s">
        <v>25</v>
      </c>
      <c r="D65" s="1" t="s">
        <v>35</v>
      </c>
      <c r="E65" s="1" t="s">
        <v>27</v>
      </c>
      <c r="F65" s="1" t="s">
        <v>67</v>
      </c>
      <c r="G65" s="1" t="s">
        <v>59</v>
      </c>
      <c r="H65" s="9">
        <f>H66</f>
        <v>78000</v>
      </c>
      <c r="I65" s="18">
        <f t="shared" si="3"/>
        <v>0</v>
      </c>
      <c r="J65" s="9">
        <f>J66</f>
        <v>78000</v>
      </c>
      <c r="K65" s="5">
        <f t="shared" si="4"/>
        <v>0</v>
      </c>
      <c r="L65" s="42">
        <f>L66</f>
        <v>78000</v>
      </c>
      <c r="M65" s="9">
        <f t="shared" ref="M65:V65" si="55">M66</f>
        <v>78000</v>
      </c>
      <c r="N65" s="18">
        <f t="shared" si="6"/>
        <v>0</v>
      </c>
      <c r="O65" s="9">
        <f t="shared" si="55"/>
        <v>78000</v>
      </c>
      <c r="P65" s="20">
        <f t="shared" si="7"/>
        <v>0</v>
      </c>
      <c r="Q65" s="9">
        <f t="shared" si="55"/>
        <v>78000</v>
      </c>
      <c r="R65" s="21">
        <f t="shared" si="55"/>
        <v>78000</v>
      </c>
      <c r="S65" s="29">
        <f t="shared" si="8"/>
        <v>0</v>
      </c>
      <c r="T65" s="38">
        <f t="shared" si="55"/>
        <v>78000</v>
      </c>
      <c r="U65" s="34">
        <f t="shared" si="9"/>
        <v>0</v>
      </c>
      <c r="V65" s="25">
        <f t="shared" si="55"/>
        <v>78000</v>
      </c>
    </row>
    <row r="66" spans="1:22" ht="15.6" x14ac:dyDescent="0.25">
      <c r="A66" s="7" t="s">
        <v>60</v>
      </c>
      <c r="B66" s="1" t="s">
        <v>23</v>
      </c>
      <c r="C66" s="1" t="s">
        <v>25</v>
      </c>
      <c r="D66" s="1" t="s">
        <v>35</v>
      </c>
      <c r="E66" s="1" t="s">
        <v>27</v>
      </c>
      <c r="F66" s="1" t="s">
        <v>67</v>
      </c>
      <c r="G66" s="1" t="s">
        <v>61</v>
      </c>
      <c r="H66" s="9">
        <v>78000</v>
      </c>
      <c r="I66" s="18">
        <f t="shared" si="3"/>
        <v>0</v>
      </c>
      <c r="J66" s="9">
        <v>78000</v>
      </c>
      <c r="K66" s="5">
        <f t="shared" si="4"/>
        <v>0</v>
      </c>
      <c r="L66" s="42">
        <v>78000</v>
      </c>
      <c r="M66" s="9">
        <v>78000</v>
      </c>
      <c r="N66" s="18">
        <f t="shared" si="6"/>
        <v>0</v>
      </c>
      <c r="O66" s="9">
        <v>78000</v>
      </c>
      <c r="P66" s="20">
        <f t="shared" si="7"/>
        <v>0</v>
      </c>
      <c r="Q66" s="9">
        <v>78000</v>
      </c>
      <c r="R66" s="21">
        <v>78000</v>
      </c>
      <c r="S66" s="29">
        <f t="shared" si="8"/>
        <v>0</v>
      </c>
      <c r="T66" s="38">
        <v>78000</v>
      </c>
      <c r="U66" s="34">
        <f t="shared" si="9"/>
        <v>0</v>
      </c>
      <c r="V66" s="25">
        <v>78000</v>
      </c>
    </row>
    <row r="67" spans="1:22" ht="46.8" x14ac:dyDescent="0.25">
      <c r="A67" s="7" t="s">
        <v>68</v>
      </c>
      <c r="B67" s="1" t="s">
        <v>23</v>
      </c>
      <c r="C67" s="1" t="s">
        <v>25</v>
      </c>
      <c r="D67" s="1" t="s">
        <v>35</v>
      </c>
      <c r="E67" s="1" t="s">
        <v>27</v>
      </c>
      <c r="F67" s="1" t="s">
        <v>69</v>
      </c>
      <c r="G67" s="8" t="s">
        <v>0</v>
      </c>
      <c r="H67" s="9">
        <f>H68</f>
        <v>195000</v>
      </c>
      <c r="I67" s="18">
        <f t="shared" si="3"/>
        <v>0</v>
      </c>
      <c r="J67" s="9">
        <f>J68</f>
        <v>195000</v>
      </c>
      <c r="K67" s="5">
        <f t="shared" si="4"/>
        <v>0</v>
      </c>
      <c r="L67" s="42">
        <f>L68</f>
        <v>195000</v>
      </c>
      <c r="M67" s="9">
        <v>0</v>
      </c>
      <c r="N67" s="18">
        <f t="shared" si="6"/>
        <v>0</v>
      </c>
      <c r="O67" s="9">
        <v>0</v>
      </c>
      <c r="P67" s="20">
        <f t="shared" si="7"/>
        <v>0</v>
      </c>
      <c r="Q67" s="9">
        <v>0</v>
      </c>
      <c r="R67" s="21">
        <v>0</v>
      </c>
      <c r="S67" s="29">
        <f t="shared" si="8"/>
        <v>0</v>
      </c>
      <c r="T67" s="38">
        <v>0</v>
      </c>
      <c r="U67" s="34">
        <f t="shared" si="9"/>
        <v>0</v>
      </c>
      <c r="V67" s="25">
        <v>0</v>
      </c>
    </row>
    <row r="68" spans="1:22" ht="46.8" x14ac:dyDescent="0.25">
      <c r="A68" s="7" t="s">
        <v>30</v>
      </c>
      <c r="B68" s="1" t="s">
        <v>23</v>
      </c>
      <c r="C68" s="1" t="s">
        <v>25</v>
      </c>
      <c r="D68" s="1" t="s">
        <v>35</v>
      </c>
      <c r="E68" s="1" t="s">
        <v>27</v>
      </c>
      <c r="F68" s="1" t="s">
        <v>69</v>
      </c>
      <c r="G68" s="1" t="s">
        <v>31</v>
      </c>
      <c r="H68" s="9">
        <f>H69</f>
        <v>195000</v>
      </c>
      <c r="I68" s="18">
        <f t="shared" si="3"/>
        <v>0</v>
      </c>
      <c r="J68" s="9">
        <f>J69</f>
        <v>195000</v>
      </c>
      <c r="K68" s="5">
        <f t="shared" si="4"/>
        <v>0</v>
      </c>
      <c r="L68" s="42">
        <f>L69</f>
        <v>195000</v>
      </c>
      <c r="M68" s="9">
        <v>0</v>
      </c>
      <c r="N68" s="18">
        <f t="shared" si="6"/>
        <v>0</v>
      </c>
      <c r="O68" s="9">
        <v>0</v>
      </c>
      <c r="P68" s="20">
        <f t="shared" si="7"/>
        <v>0</v>
      </c>
      <c r="Q68" s="9">
        <v>0</v>
      </c>
      <c r="R68" s="21">
        <v>0</v>
      </c>
      <c r="S68" s="29">
        <f t="shared" si="8"/>
        <v>0</v>
      </c>
      <c r="T68" s="38">
        <v>0</v>
      </c>
      <c r="U68" s="34">
        <f t="shared" si="9"/>
        <v>0</v>
      </c>
      <c r="V68" s="25">
        <v>0</v>
      </c>
    </row>
    <row r="69" spans="1:22" ht="46.8" x14ac:dyDescent="0.25">
      <c r="A69" s="7" t="s">
        <v>32</v>
      </c>
      <c r="B69" s="1" t="s">
        <v>23</v>
      </c>
      <c r="C69" s="1" t="s">
        <v>25</v>
      </c>
      <c r="D69" s="1" t="s">
        <v>35</v>
      </c>
      <c r="E69" s="1" t="s">
        <v>27</v>
      </c>
      <c r="F69" s="1" t="s">
        <v>69</v>
      </c>
      <c r="G69" s="1" t="s">
        <v>33</v>
      </c>
      <c r="H69" s="9">
        <v>195000</v>
      </c>
      <c r="I69" s="18">
        <f t="shared" si="3"/>
        <v>0</v>
      </c>
      <c r="J69" s="9">
        <v>195000</v>
      </c>
      <c r="K69" s="5">
        <f t="shared" si="4"/>
        <v>0</v>
      </c>
      <c r="L69" s="42">
        <v>195000</v>
      </c>
      <c r="M69" s="9">
        <v>0</v>
      </c>
      <c r="N69" s="18">
        <f t="shared" si="6"/>
        <v>0</v>
      </c>
      <c r="O69" s="9">
        <v>0</v>
      </c>
      <c r="P69" s="20">
        <f t="shared" si="7"/>
        <v>0</v>
      </c>
      <c r="Q69" s="9">
        <v>0</v>
      </c>
      <c r="R69" s="21">
        <v>0</v>
      </c>
      <c r="S69" s="29">
        <f t="shared" si="8"/>
        <v>0</v>
      </c>
      <c r="T69" s="38">
        <v>0</v>
      </c>
      <c r="U69" s="34">
        <f t="shared" si="9"/>
        <v>0</v>
      </c>
      <c r="V69" s="25">
        <v>0</v>
      </c>
    </row>
    <row r="70" spans="1:22" ht="140.4" x14ac:dyDescent="0.25">
      <c r="A70" s="7" t="s">
        <v>70</v>
      </c>
      <c r="B70" s="1" t="s">
        <v>23</v>
      </c>
      <c r="C70" s="1" t="s">
        <v>25</v>
      </c>
      <c r="D70" s="1" t="s">
        <v>35</v>
      </c>
      <c r="E70" s="1" t="s">
        <v>27</v>
      </c>
      <c r="F70" s="1" t="s">
        <v>71</v>
      </c>
      <c r="G70" s="8" t="s">
        <v>0</v>
      </c>
      <c r="H70" s="9">
        <f>H71</f>
        <v>411900</v>
      </c>
      <c r="I70" s="18">
        <f t="shared" si="3"/>
        <v>0</v>
      </c>
      <c r="J70" s="9">
        <f>J71</f>
        <v>411900</v>
      </c>
      <c r="K70" s="5">
        <f t="shared" si="4"/>
        <v>0</v>
      </c>
      <c r="L70" s="42">
        <f>L71</f>
        <v>411900</v>
      </c>
      <c r="M70" s="9">
        <f t="shared" ref="M70:V70" si="56">M71</f>
        <v>411900</v>
      </c>
      <c r="N70" s="18">
        <f t="shared" si="6"/>
        <v>0</v>
      </c>
      <c r="O70" s="9">
        <f t="shared" si="56"/>
        <v>411900</v>
      </c>
      <c r="P70" s="20">
        <f t="shared" si="7"/>
        <v>0</v>
      </c>
      <c r="Q70" s="9">
        <f t="shared" si="56"/>
        <v>411900</v>
      </c>
      <c r="R70" s="21">
        <f t="shared" si="56"/>
        <v>411900</v>
      </c>
      <c r="S70" s="29">
        <f t="shared" si="8"/>
        <v>0</v>
      </c>
      <c r="T70" s="38">
        <f t="shared" si="56"/>
        <v>411900</v>
      </c>
      <c r="U70" s="34">
        <f t="shared" si="9"/>
        <v>0</v>
      </c>
      <c r="V70" s="25">
        <f t="shared" si="56"/>
        <v>411900</v>
      </c>
    </row>
    <row r="71" spans="1:22" ht="15.6" x14ac:dyDescent="0.25">
      <c r="A71" s="7" t="s">
        <v>72</v>
      </c>
      <c r="B71" s="1" t="s">
        <v>23</v>
      </c>
      <c r="C71" s="1" t="s">
        <v>25</v>
      </c>
      <c r="D71" s="1" t="s">
        <v>35</v>
      </c>
      <c r="E71" s="1" t="s">
        <v>27</v>
      </c>
      <c r="F71" s="1" t="s">
        <v>71</v>
      </c>
      <c r="G71" s="1" t="s">
        <v>73</v>
      </c>
      <c r="H71" s="9">
        <f>H72</f>
        <v>411900</v>
      </c>
      <c r="I71" s="18">
        <f t="shared" si="3"/>
        <v>0</v>
      </c>
      <c r="J71" s="9">
        <f>J72</f>
        <v>411900</v>
      </c>
      <c r="K71" s="5">
        <f t="shared" si="4"/>
        <v>0</v>
      </c>
      <c r="L71" s="42">
        <f>L72</f>
        <v>411900</v>
      </c>
      <c r="M71" s="9">
        <f t="shared" ref="M71:V71" si="57">M72</f>
        <v>411900</v>
      </c>
      <c r="N71" s="18">
        <f t="shared" si="6"/>
        <v>0</v>
      </c>
      <c r="O71" s="9">
        <f t="shared" si="57"/>
        <v>411900</v>
      </c>
      <c r="P71" s="20">
        <f t="shared" si="7"/>
        <v>0</v>
      </c>
      <c r="Q71" s="9">
        <f t="shared" si="57"/>
        <v>411900</v>
      </c>
      <c r="R71" s="21">
        <f t="shared" si="57"/>
        <v>411900</v>
      </c>
      <c r="S71" s="29">
        <f t="shared" si="8"/>
        <v>0</v>
      </c>
      <c r="T71" s="38">
        <f t="shared" si="57"/>
        <v>411900</v>
      </c>
      <c r="U71" s="34">
        <f t="shared" si="9"/>
        <v>0</v>
      </c>
      <c r="V71" s="25">
        <f t="shared" si="57"/>
        <v>411900</v>
      </c>
    </row>
    <row r="72" spans="1:22" ht="15.6" x14ac:dyDescent="0.25">
      <c r="A72" s="7" t="s">
        <v>74</v>
      </c>
      <c r="B72" s="1" t="s">
        <v>23</v>
      </c>
      <c r="C72" s="1" t="s">
        <v>25</v>
      </c>
      <c r="D72" s="1" t="s">
        <v>35</v>
      </c>
      <c r="E72" s="1" t="s">
        <v>27</v>
      </c>
      <c r="F72" s="1" t="s">
        <v>71</v>
      </c>
      <c r="G72" s="1" t="s">
        <v>75</v>
      </c>
      <c r="H72" s="9">
        <v>411900</v>
      </c>
      <c r="I72" s="18">
        <f t="shared" si="3"/>
        <v>0</v>
      </c>
      <c r="J72" s="9">
        <v>411900</v>
      </c>
      <c r="K72" s="5">
        <f t="shared" si="4"/>
        <v>0</v>
      </c>
      <c r="L72" s="42">
        <v>411900</v>
      </c>
      <c r="M72" s="9">
        <v>411900</v>
      </c>
      <c r="N72" s="18">
        <f t="shared" si="6"/>
        <v>0</v>
      </c>
      <c r="O72" s="9">
        <v>411900</v>
      </c>
      <c r="P72" s="20">
        <f t="shared" si="7"/>
        <v>0</v>
      </c>
      <c r="Q72" s="9">
        <v>411900</v>
      </c>
      <c r="R72" s="21">
        <v>411900</v>
      </c>
      <c r="S72" s="29">
        <f t="shared" si="8"/>
        <v>0</v>
      </c>
      <c r="T72" s="38">
        <v>411900</v>
      </c>
      <c r="U72" s="34">
        <f t="shared" si="9"/>
        <v>0</v>
      </c>
      <c r="V72" s="25">
        <v>411900</v>
      </c>
    </row>
    <row r="73" spans="1:22" ht="156" x14ac:dyDescent="0.25">
      <c r="A73" s="7" t="s">
        <v>76</v>
      </c>
      <c r="B73" s="1" t="s">
        <v>23</v>
      </c>
      <c r="C73" s="1" t="s">
        <v>25</v>
      </c>
      <c r="D73" s="1" t="s">
        <v>35</v>
      </c>
      <c r="E73" s="1" t="s">
        <v>27</v>
      </c>
      <c r="F73" s="1" t="s">
        <v>77</v>
      </c>
      <c r="G73" s="8" t="s">
        <v>0</v>
      </c>
      <c r="H73" s="9">
        <f>H74</f>
        <v>300640</v>
      </c>
      <c r="I73" s="18">
        <f t="shared" si="3"/>
        <v>0</v>
      </c>
      <c r="J73" s="9">
        <f>J74</f>
        <v>300640</v>
      </c>
      <c r="K73" s="5">
        <f t="shared" si="4"/>
        <v>0</v>
      </c>
      <c r="L73" s="42">
        <f>L74</f>
        <v>300640</v>
      </c>
      <c r="M73" s="9">
        <f t="shared" ref="M73:V73" si="58">M74</f>
        <v>300640</v>
      </c>
      <c r="N73" s="18">
        <f t="shared" si="6"/>
        <v>0</v>
      </c>
      <c r="O73" s="9">
        <f t="shared" si="58"/>
        <v>300640</v>
      </c>
      <c r="P73" s="20">
        <f t="shared" si="7"/>
        <v>0</v>
      </c>
      <c r="Q73" s="9">
        <f t="shared" si="58"/>
        <v>300640</v>
      </c>
      <c r="R73" s="21">
        <f t="shared" si="58"/>
        <v>300640</v>
      </c>
      <c r="S73" s="29">
        <f t="shared" si="8"/>
        <v>0</v>
      </c>
      <c r="T73" s="38">
        <f t="shared" si="58"/>
        <v>300640</v>
      </c>
      <c r="U73" s="34">
        <f t="shared" si="9"/>
        <v>0</v>
      </c>
      <c r="V73" s="25">
        <f t="shared" si="58"/>
        <v>300640</v>
      </c>
    </row>
    <row r="74" spans="1:22" ht="15.6" x14ac:dyDescent="0.25">
      <c r="A74" s="7" t="s">
        <v>72</v>
      </c>
      <c r="B74" s="1" t="s">
        <v>23</v>
      </c>
      <c r="C74" s="1" t="s">
        <v>25</v>
      </c>
      <c r="D74" s="1" t="s">
        <v>35</v>
      </c>
      <c r="E74" s="1" t="s">
        <v>27</v>
      </c>
      <c r="F74" s="1" t="s">
        <v>77</v>
      </c>
      <c r="G74" s="1" t="s">
        <v>73</v>
      </c>
      <c r="H74" s="9">
        <f>H75</f>
        <v>300640</v>
      </c>
      <c r="I74" s="18">
        <f t="shared" si="3"/>
        <v>0</v>
      </c>
      <c r="J74" s="9">
        <f>J75</f>
        <v>300640</v>
      </c>
      <c r="K74" s="5">
        <f t="shared" si="4"/>
        <v>0</v>
      </c>
      <c r="L74" s="42">
        <f>L75</f>
        <v>300640</v>
      </c>
      <c r="M74" s="9">
        <f t="shared" ref="M74:V74" si="59">M75</f>
        <v>300640</v>
      </c>
      <c r="N74" s="18">
        <f t="shared" si="6"/>
        <v>0</v>
      </c>
      <c r="O74" s="9">
        <f t="shared" si="59"/>
        <v>300640</v>
      </c>
      <c r="P74" s="20">
        <f t="shared" si="7"/>
        <v>0</v>
      </c>
      <c r="Q74" s="9">
        <f t="shared" si="59"/>
        <v>300640</v>
      </c>
      <c r="R74" s="21">
        <f t="shared" si="59"/>
        <v>300640</v>
      </c>
      <c r="S74" s="29">
        <f t="shared" si="8"/>
        <v>0</v>
      </c>
      <c r="T74" s="38">
        <f t="shared" si="59"/>
        <v>300640</v>
      </c>
      <c r="U74" s="34">
        <f t="shared" si="9"/>
        <v>0</v>
      </c>
      <c r="V74" s="25">
        <f t="shared" si="59"/>
        <v>300640</v>
      </c>
    </row>
    <row r="75" spans="1:22" ht="15.6" x14ac:dyDescent="0.25">
      <c r="A75" s="7" t="s">
        <v>74</v>
      </c>
      <c r="B75" s="1" t="s">
        <v>23</v>
      </c>
      <c r="C75" s="1" t="s">
        <v>25</v>
      </c>
      <c r="D75" s="1" t="s">
        <v>35</v>
      </c>
      <c r="E75" s="1" t="s">
        <v>27</v>
      </c>
      <c r="F75" s="1" t="s">
        <v>77</v>
      </c>
      <c r="G75" s="1" t="s">
        <v>75</v>
      </c>
      <c r="H75" s="9">
        <v>300640</v>
      </c>
      <c r="I75" s="18">
        <f t="shared" si="3"/>
        <v>0</v>
      </c>
      <c r="J75" s="9">
        <v>300640</v>
      </c>
      <c r="K75" s="5">
        <f t="shared" si="4"/>
        <v>0</v>
      </c>
      <c r="L75" s="42">
        <v>300640</v>
      </c>
      <c r="M75" s="9">
        <v>300640</v>
      </c>
      <c r="N75" s="18">
        <f t="shared" si="6"/>
        <v>0</v>
      </c>
      <c r="O75" s="9">
        <v>300640</v>
      </c>
      <c r="P75" s="20">
        <f t="shared" si="7"/>
        <v>0</v>
      </c>
      <c r="Q75" s="9">
        <v>300640</v>
      </c>
      <c r="R75" s="21">
        <v>300640</v>
      </c>
      <c r="S75" s="29">
        <f t="shared" si="8"/>
        <v>0</v>
      </c>
      <c r="T75" s="38">
        <v>300640</v>
      </c>
      <c r="U75" s="34">
        <f t="shared" si="9"/>
        <v>0</v>
      </c>
      <c r="V75" s="25">
        <v>300640</v>
      </c>
    </row>
    <row r="76" spans="1:22" ht="109.2" x14ac:dyDescent="0.25">
      <c r="A76" s="7" t="s">
        <v>78</v>
      </c>
      <c r="B76" s="1" t="s">
        <v>23</v>
      </c>
      <c r="C76" s="1" t="s">
        <v>25</v>
      </c>
      <c r="D76" s="1" t="s">
        <v>35</v>
      </c>
      <c r="E76" s="1" t="s">
        <v>27</v>
      </c>
      <c r="F76" s="1" t="s">
        <v>79</v>
      </c>
      <c r="G76" s="8" t="s">
        <v>0</v>
      </c>
      <c r="H76" s="9">
        <f>H77</f>
        <v>7000</v>
      </c>
      <c r="I76" s="18">
        <f t="shared" si="3"/>
        <v>0</v>
      </c>
      <c r="J76" s="9">
        <f>J77</f>
        <v>7000</v>
      </c>
      <c r="K76" s="5">
        <f t="shared" si="4"/>
        <v>0</v>
      </c>
      <c r="L76" s="42">
        <f>L77</f>
        <v>7000</v>
      </c>
      <c r="M76" s="9">
        <f t="shared" ref="M76:V76" si="60">M77</f>
        <v>7000</v>
      </c>
      <c r="N76" s="18">
        <f t="shared" si="6"/>
        <v>0</v>
      </c>
      <c r="O76" s="9">
        <f t="shared" si="60"/>
        <v>7000</v>
      </c>
      <c r="P76" s="20">
        <f t="shared" si="7"/>
        <v>0</v>
      </c>
      <c r="Q76" s="9">
        <f t="shared" si="60"/>
        <v>7000</v>
      </c>
      <c r="R76" s="21">
        <f t="shared" si="60"/>
        <v>7000</v>
      </c>
      <c r="S76" s="29">
        <f t="shared" si="8"/>
        <v>0</v>
      </c>
      <c r="T76" s="38">
        <f t="shared" si="60"/>
        <v>7000</v>
      </c>
      <c r="U76" s="34">
        <f t="shared" si="9"/>
        <v>0</v>
      </c>
      <c r="V76" s="25">
        <f t="shared" si="60"/>
        <v>7000</v>
      </c>
    </row>
    <row r="77" spans="1:22" ht="46.8" x14ac:dyDescent="0.25">
      <c r="A77" s="7" t="s">
        <v>30</v>
      </c>
      <c r="B77" s="1" t="s">
        <v>23</v>
      </c>
      <c r="C77" s="1" t="s">
        <v>25</v>
      </c>
      <c r="D77" s="1" t="s">
        <v>35</v>
      </c>
      <c r="E77" s="1" t="s">
        <v>27</v>
      </c>
      <c r="F77" s="1" t="s">
        <v>79</v>
      </c>
      <c r="G77" s="1" t="s">
        <v>31</v>
      </c>
      <c r="H77" s="9">
        <f>H78</f>
        <v>7000</v>
      </c>
      <c r="I77" s="18">
        <f t="shared" si="3"/>
        <v>0</v>
      </c>
      <c r="J77" s="9">
        <f>J78</f>
        <v>7000</v>
      </c>
      <c r="K77" s="5">
        <f t="shared" si="4"/>
        <v>0</v>
      </c>
      <c r="L77" s="42">
        <f>L78</f>
        <v>7000</v>
      </c>
      <c r="M77" s="9">
        <f t="shared" ref="M77:V77" si="61">M78</f>
        <v>7000</v>
      </c>
      <c r="N77" s="18">
        <f t="shared" si="6"/>
        <v>0</v>
      </c>
      <c r="O77" s="9">
        <f t="shared" si="61"/>
        <v>7000</v>
      </c>
      <c r="P77" s="20">
        <f t="shared" si="7"/>
        <v>0</v>
      </c>
      <c r="Q77" s="9">
        <f t="shared" si="61"/>
        <v>7000</v>
      </c>
      <c r="R77" s="21">
        <f t="shared" si="61"/>
        <v>7000</v>
      </c>
      <c r="S77" s="29">
        <f t="shared" si="8"/>
        <v>0</v>
      </c>
      <c r="T77" s="38">
        <f t="shared" si="61"/>
        <v>7000</v>
      </c>
      <c r="U77" s="34">
        <f t="shared" si="9"/>
        <v>0</v>
      </c>
      <c r="V77" s="25">
        <f t="shared" si="61"/>
        <v>7000</v>
      </c>
    </row>
    <row r="78" spans="1:22" ht="46.8" x14ac:dyDescent="0.25">
      <c r="A78" s="7" t="s">
        <v>32</v>
      </c>
      <c r="B78" s="1" t="s">
        <v>23</v>
      </c>
      <c r="C78" s="1" t="s">
        <v>25</v>
      </c>
      <c r="D78" s="1" t="s">
        <v>35</v>
      </c>
      <c r="E78" s="1" t="s">
        <v>27</v>
      </c>
      <c r="F78" s="1" t="s">
        <v>79</v>
      </c>
      <c r="G78" s="1" t="s">
        <v>33</v>
      </c>
      <c r="H78" s="9">
        <v>7000</v>
      </c>
      <c r="I78" s="18">
        <f t="shared" si="3"/>
        <v>0</v>
      </c>
      <c r="J78" s="9">
        <v>7000</v>
      </c>
      <c r="K78" s="5">
        <f t="shared" si="4"/>
        <v>0</v>
      </c>
      <c r="L78" s="42">
        <v>7000</v>
      </c>
      <c r="M78" s="9">
        <v>7000</v>
      </c>
      <c r="N78" s="18">
        <f t="shared" si="6"/>
        <v>0</v>
      </c>
      <c r="O78" s="9">
        <v>7000</v>
      </c>
      <c r="P78" s="20">
        <f t="shared" si="7"/>
        <v>0</v>
      </c>
      <c r="Q78" s="9">
        <v>7000</v>
      </c>
      <c r="R78" s="21">
        <v>7000</v>
      </c>
      <c r="S78" s="29">
        <f t="shared" si="8"/>
        <v>0</v>
      </c>
      <c r="T78" s="38">
        <v>7000</v>
      </c>
      <c r="U78" s="34">
        <f t="shared" si="9"/>
        <v>0</v>
      </c>
      <c r="V78" s="25">
        <v>7000</v>
      </c>
    </row>
    <row r="79" spans="1:22" ht="109.2" x14ac:dyDescent="0.25">
      <c r="A79" s="7" t="s">
        <v>80</v>
      </c>
      <c r="B79" s="1" t="s">
        <v>23</v>
      </c>
      <c r="C79" s="1" t="s">
        <v>25</v>
      </c>
      <c r="D79" s="1" t="s">
        <v>35</v>
      </c>
      <c r="E79" s="1" t="s">
        <v>27</v>
      </c>
      <c r="F79" s="1" t="s">
        <v>81</v>
      </c>
      <c r="G79" s="8" t="s">
        <v>0</v>
      </c>
      <c r="H79" s="9">
        <f>H80</f>
        <v>300640</v>
      </c>
      <c r="I79" s="18">
        <f t="shared" ref="I79:I148" si="62">J79-H79</f>
        <v>0</v>
      </c>
      <c r="J79" s="9">
        <f>J80</f>
        <v>300640</v>
      </c>
      <c r="K79" s="5">
        <f t="shared" ref="K79:K145" si="63">L79-J79</f>
        <v>-37500</v>
      </c>
      <c r="L79" s="42">
        <f>L80</f>
        <v>263140</v>
      </c>
      <c r="M79" s="9">
        <f t="shared" ref="M79:V79" si="64">M80</f>
        <v>0</v>
      </c>
      <c r="N79" s="18">
        <f t="shared" ref="N79:N148" si="65">O79-M79</f>
        <v>0</v>
      </c>
      <c r="O79" s="9">
        <f t="shared" si="64"/>
        <v>0</v>
      </c>
      <c r="P79" s="20">
        <f t="shared" ref="P79:P145" si="66">Q79-O79</f>
        <v>0</v>
      </c>
      <c r="Q79" s="9">
        <f t="shared" si="64"/>
        <v>0</v>
      </c>
      <c r="R79" s="21">
        <f t="shared" si="64"/>
        <v>0</v>
      </c>
      <c r="S79" s="29">
        <f t="shared" ref="S79:S148" si="67">T79-R79</f>
        <v>0</v>
      </c>
      <c r="T79" s="38">
        <f t="shared" si="64"/>
        <v>0</v>
      </c>
      <c r="U79" s="34">
        <f t="shared" ref="U79:U145" si="68">V79-T79</f>
        <v>0</v>
      </c>
      <c r="V79" s="25">
        <f t="shared" si="64"/>
        <v>0</v>
      </c>
    </row>
    <row r="80" spans="1:22" ht="46.8" x14ac:dyDescent="0.25">
      <c r="A80" s="7" t="s">
        <v>30</v>
      </c>
      <c r="B80" s="1" t="s">
        <v>23</v>
      </c>
      <c r="C80" s="1" t="s">
        <v>25</v>
      </c>
      <c r="D80" s="1" t="s">
        <v>35</v>
      </c>
      <c r="E80" s="1" t="s">
        <v>27</v>
      </c>
      <c r="F80" s="1" t="s">
        <v>81</v>
      </c>
      <c r="G80" s="1" t="s">
        <v>31</v>
      </c>
      <c r="H80" s="9">
        <f>H81</f>
        <v>300640</v>
      </c>
      <c r="I80" s="18">
        <f t="shared" si="62"/>
        <v>0</v>
      </c>
      <c r="J80" s="9">
        <f>J81</f>
        <v>300640</v>
      </c>
      <c r="K80" s="5">
        <f t="shared" si="63"/>
        <v>-37500</v>
      </c>
      <c r="L80" s="42">
        <f>L81</f>
        <v>263140</v>
      </c>
      <c r="M80" s="9">
        <f t="shared" ref="M80:V80" si="69">M81</f>
        <v>0</v>
      </c>
      <c r="N80" s="18">
        <f t="shared" si="65"/>
        <v>0</v>
      </c>
      <c r="O80" s="9">
        <f t="shared" si="69"/>
        <v>0</v>
      </c>
      <c r="P80" s="20">
        <f t="shared" si="66"/>
        <v>0</v>
      </c>
      <c r="Q80" s="9">
        <f t="shared" si="69"/>
        <v>0</v>
      </c>
      <c r="R80" s="21">
        <f t="shared" si="69"/>
        <v>0</v>
      </c>
      <c r="S80" s="29">
        <f t="shared" si="67"/>
        <v>0</v>
      </c>
      <c r="T80" s="38">
        <f t="shared" si="69"/>
        <v>0</v>
      </c>
      <c r="U80" s="34">
        <f t="shared" si="68"/>
        <v>0</v>
      </c>
      <c r="V80" s="25">
        <f t="shared" si="69"/>
        <v>0</v>
      </c>
    </row>
    <row r="81" spans="1:22" ht="46.8" x14ac:dyDescent="0.25">
      <c r="A81" s="7" t="s">
        <v>32</v>
      </c>
      <c r="B81" s="1" t="s">
        <v>23</v>
      </c>
      <c r="C81" s="1" t="s">
        <v>25</v>
      </c>
      <c r="D81" s="1" t="s">
        <v>35</v>
      </c>
      <c r="E81" s="1" t="s">
        <v>27</v>
      </c>
      <c r="F81" s="1" t="s">
        <v>81</v>
      </c>
      <c r="G81" s="1" t="s">
        <v>33</v>
      </c>
      <c r="H81" s="9">
        <v>300640</v>
      </c>
      <c r="I81" s="18">
        <f t="shared" si="62"/>
        <v>0</v>
      </c>
      <c r="J81" s="9">
        <v>300640</v>
      </c>
      <c r="K81" s="5">
        <f t="shared" si="63"/>
        <v>-37500</v>
      </c>
      <c r="L81" s="42">
        <v>263140</v>
      </c>
      <c r="M81" s="9">
        <v>0</v>
      </c>
      <c r="N81" s="18">
        <f t="shared" si="65"/>
        <v>0</v>
      </c>
      <c r="O81" s="9">
        <v>0</v>
      </c>
      <c r="P81" s="20">
        <f t="shared" si="66"/>
        <v>0</v>
      </c>
      <c r="Q81" s="9">
        <v>0</v>
      </c>
      <c r="R81" s="21">
        <v>0</v>
      </c>
      <c r="S81" s="29">
        <f t="shared" si="67"/>
        <v>0</v>
      </c>
      <c r="T81" s="38">
        <v>0</v>
      </c>
      <c r="U81" s="34">
        <f t="shared" si="68"/>
        <v>0</v>
      </c>
      <c r="V81" s="25">
        <v>0</v>
      </c>
    </row>
    <row r="82" spans="1:22" ht="31.2" x14ac:dyDescent="0.25">
      <c r="A82" s="7" t="s">
        <v>82</v>
      </c>
      <c r="B82" s="1" t="s">
        <v>23</v>
      </c>
      <c r="C82" s="1" t="s">
        <v>25</v>
      </c>
      <c r="D82" s="1" t="s">
        <v>35</v>
      </c>
      <c r="E82" s="1" t="s">
        <v>27</v>
      </c>
      <c r="F82" s="1" t="s">
        <v>83</v>
      </c>
      <c r="G82" s="8" t="s">
        <v>0</v>
      </c>
      <c r="H82" s="9">
        <f>H83</f>
        <v>0</v>
      </c>
      <c r="I82" s="18">
        <f t="shared" si="62"/>
        <v>0</v>
      </c>
      <c r="J82" s="9">
        <f>J83</f>
        <v>0</v>
      </c>
      <c r="K82" s="5">
        <f t="shared" si="63"/>
        <v>0</v>
      </c>
      <c r="L82" s="42">
        <f>L83</f>
        <v>0</v>
      </c>
      <c r="M82" s="9">
        <f t="shared" ref="M82:V82" si="70">M83</f>
        <v>3324981.63</v>
      </c>
      <c r="N82" s="18">
        <f t="shared" si="65"/>
        <v>0</v>
      </c>
      <c r="O82" s="9">
        <f t="shared" si="70"/>
        <v>3324981.63</v>
      </c>
      <c r="P82" s="20">
        <f t="shared" si="66"/>
        <v>0</v>
      </c>
      <c r="Q82" s="9">
        <f t="shared" si="70"/>
        <v>3324981.63</v>
      </c>
      <c r="R82" s="21">
        <f t="shared" si="70"/>
        <v>3717147.96</v>
      </c>
      <c r="S82" s="29">
        <f t="shared" si="67"/>
        <v>0</v>
      </c>
      <c r="T82" s="38">
        <f t="shared" si="70"/>
        <v>3717147.96</v>
      </c>
      <c r="U82" s="34">
        <f t="shared" si="68"/>
        <v>0</v>
      </c>
      <c r="V82" s="25">
        <f t="shared" si="70"/>
        <v>3717147.96</v>
      </c>
    </row>
    <row r="83" spans="1:22" ht="46.8" x14ac:dyDescent="0.25">
      <c r="A83" s="7" t="s">
        <v>30</v>
      </c>
      <c r="B83" s="1" t="s">
        <v>23</v>
      </c>
      <c r="C83" s="1" t="s">
        <v>25</v>
      </c>
      <c r="D83" s="1" t="s">
        <v>35</v>
      </c>
      <c r="E83" s="1" t="s">
        <v>27</v>
      </c>
      <c r="F83" s="1" t="s">
        <v>83</v>
      </c>
      <c r="G83" s="1" t="s">
        <v>31</v>
      </c>
      <c r="H83" s="9">
        <f>H84</f>
        <v>0</v>
      </c>
      <c r="I83" s="18">
        <f t="shared" si="62"/>
        <v>0</v>
      </c>
      <c r="J83" s="9">
        <f>J84</f>
        <v>0</v>
      </c>
      <c r="K83" s="5">
        <f t="shared" si="63"/>
        <v>0</v>
      </c>
      <c r="L83" s="42">
        <f>L84</f>
        <v>0</v>
      </c>
      <c r="M83" s="9">
        <f t="shared" ref="M83:V83" si="71">M84</f>
        <v>3324981.63</v>
      </c>
      <c r="N83" s="18">
        <f t="shared" si="65"/>
        <v>0</v>
      </c>
      <c r="O83" s="9">
        <f t="shared" si="71"/>
        <v>3324981.63</v>
      </c>
      <c r="P83" s="20">
        <f t="shared" si="66"/>
        <v>0</v>
      </c>
      <c r="Q83" s="9">
        <f t="shared" si="71"/>
        <v>3324981.63</v>
      </c>
      <c r="R83" s="21">
        <f t="shared" si="71"/>
        <v>3717147.96</v>
      </c>
      <c r="S83" s="29">
        <f t="shared" si="67"/>
        <v>0</v>
      </c>
      <c r="T83" s="38">
        <f t="shared" si="71"/>
        <v>3717147.96</v>
      </c>
      <c r="U83" s="34">
        <f t="shared" si="68"/>
        <v>0</v>
      </c>
      <c r="V83" s="25">
        <f t="shared" si="71"/>
        <v>3717147.96</v>
      </c>
    </row>
    <row r="84" spans="1:22" ht="46.8" x14ac:dyDescent="0.25">
      <c r="A84" s="7" t="s">
        <v>32</v>
      </c>
      <c r="B84" s="1" t="s">
        <v>23</v>
      </c>
      <c r="C84" s="1" t="s">
        <v>25</v>
      </c>
      <c r="D84" s="1" t="s">
        <v>35</v>
      </c>
      <c r="E84" s="1" t="s">
        <v>27</v>
      </c>
      <c r="F84" s="1" t="s">
        <v>83</v>
      </c>
      <c r="G84" s="1" t="s">
        <v>33</v>
      </c>
      <c r="H84" s="9">
        <v>0</v>
      </c>
      <c r="I84" s="18">
        <f t="shared" si="62"/>
        <v>0</v>
      </c>
      <c r="J84" s="9">
        <v>0</v>
      </c>
      <c r="K84" s="5">
        <f t="shared" si="63"/>
        <v>0</v>
      </c>
      <c r="L84" s="42">
        <v>0</v>
      </c>
      <c r="M84" s="9">
        <v>3324981.63</v>
      </c>
      <c r="N84" s="18">
        <f t="shared" si="65"/>
        <v>0</v>
      </c>
      <c r="O84" s="9">
        <v>3324981.63</v>
      </c>
      <c r="P84" s="20">
        <f t="shared" si="66"/>
        <v>0</v>
      </c>
      <c r="Q84" s="9">
        <v>3324981.63</v>
      </c>
      <c r="R84" s="21">
        <v>3717147.96</v>
      </c>
      <c r="S84" s="29">
        <f t="shared" si="67"/>
        <v>0</v>
      </c>
      <c r="T84" s="38">
        <v>3717147.96</v>
      </c>
      <c r="U84" s="34">
        <f t="shared" si="68"/>
        <v>0</v>
      </c>
      <c r="V84" s="25">
        <v>3717147.96</v>
      </c>
    </row>
    <row r="85" spans="1:22" ht="46.8" x14ac:dyDescent="0.25">
      <c r="A85" s="7" t="s">
        <v>84</v>
      </c>
      <c r="B85" s="1" t="s">
        <v>23</v>
      </c>
      <c r="C85" s="1" t="s">
        <v>25</v>
      </c>
      <c r="D85" s="1" t="s">
        <v>35</v>
      </c>
      <c r="E85" s="1" t="s">
        <v>27</v>
      </c>
      <c r="F85" s="1" t="s">
        <v>85</v>
      </c>
      <c r="G85" s="8" t="s">
        <v>0</v>
      </c>
      <c r="H85" s="9">
        <f>H86</f>
        <v>0</v>
      </c>
      <c r="I85" s="18">
        <f t="shared" si="62"/>
        <v>0</v>
      </c>
      <c r="J85" s="9">
        <f>J86</f>
        <v>0</v>
      </c>
      <c r="K85" s="5">
        <f t="shared" si="63"/>
        <v>0</v>
      </c>
      <c r="L85" s="42">
        <f>L86</f>
        <v>0</v>
      </c>
      <c r="M85" s="9">
        <f t="shared" ref="M85:V85" si="72">M86</f>
        <v>1983396.95</v>
      </c>
      <c r="N85" s="18">
        <f t="shared" si="65"/>
        <v>0</v>
      </c>
      <c r="O85" s="9">
        <f t="shared" si="72"/>
        <v>1983396.95</v>
      </c>
      <c r="P85" s="20">
        <f t="shared" si="66"/>
        <v>0</v>
      </c>
      <c r="Q85" s="9">
        <f t="shared" si="72"/>
        <v>1983396.95</v>
      </c>
      <c r="R85" s="21">
        <f t="shared" si="72"/>
        <v>0</v>
      </c>
      <c r="S85" s="29">
        <f t="shared" si="67"/>
        <v>0</v>
      </c>
      <c r="T85" s="38">
        <f t="shared" si="72"/>
        <v>0</v>
      </c>
      <c r="U85" s="34">
        <f t="shared" si="68"/>
        <v>0</v>
      </c>
      <c r="V85" s="25">
        <f t="shared" si="72"/>
        <v>0</v>
      </c>
    </row>
    <row r="86" spans="1:22" ht="46.8" x14ac:dyDescent="0.25">
      <c r="A86" s="7" t="s">
        <v>30</v>
      </c>
      <c r="B86" s="1" t="s">
        <v>23</v>
      </c>
      <c r="C86" s="1" t="s">
        <v>25</v>
      </c>
      <c r="D86" s="1" t="s">
        <v>35</v>
      </c>
      <c r="E86" s="1" t="s">
        <v>27</v>
      </c>
      <c r="F86" s="1" t="s">
        <v>85</v>
      </c>
      <c r="G86" s="1" t="s">
        <v>31</v>
      </c>
      <c r="H86" s="9">
        <f>H87</f>
        <v>0</v>
      </c>
      <c r="I86" s="18">
        <f t="shared" si="62"/>
        <v>0</v>
      </c>
      <c r="J86" s="9">
        <f>J87</f>
        <v>0</v>
      </c>
      <c r="K86" s="5">
        <f t="shared" si="63"/>
        <v>0</v>
      </c>
      <c r="L86" s="42">
        <f>L87</f>
        <v>0</v>
      </c>
      <c r="M86" s="9">
        <f t="shared" ref="M86:V86" si="73">M87</f>
        <v>1983396.95</v>
      </c>
      <c r="N86" s="18">
        <f t="shared" si="65"/>
        <v>0</v>
      </c>
      <c r="O86" s="9">
        <f t="shared" si="73"/>
        <v>1983396.95</v>
      </c>
      <c r="P86" s="20">
        <f t="shared" si="66"/>
        <v>0</v>
      </c>
      <c r="Q86" s="9">
        <f t="shared" si="73"/>
        <v>1983396.95</v>
      </c>
      <c r="R86" s="21">
        <f t="shared" si="73"/>
        <v>0</v>
      </c>
      <c r="S86" s="29">
        <f t="shared" si="67"/>
        <v>0</v>
      </c>
      <c r="T86" s="38">
        <f t="shared" si="73"/>
        <v>0</v>
      </c>
      <c r="U86" s="34">
        <f t="shared" si="68"/>
        <v>0</v>
      </c>
      <c r="V86" s="25">
        <f t="shared" si="73"/>
        <v>0</v>
      </c>
    </row>
    <row r="87" spans="1:22" ht="46.8" x14ac:dyDescent="0.25">
      <c r="A87" s="7" t="s">
        <v>32</v>
      </c>
      <c r="B87" s="1" t="s">
        <v>23</v>
      </c>
      <c r="C87" s="1" t="s">
        <v>25</v>
      </c>
      <c r="D87" s="1" t="s">
        <v>35</v>
      </c>
      <c r="E87" s="1" t="s">
        <v>27</v>
      </c>
      <c r="F87" s="1" t="s">
        <v>85</v>
      </c>
      <c r="G87" s="1" t="s">
        <v>33</v>
      </c>
      <c r="H87" s="9">
        <v>0</v>
      </c>
      <c r="I87" s="18">
        <f t="shared" si="62"/>
        <v>0</v>
      </c>
      <c r="J87" s="9">
        <v>0</v>
      </c>
      <c r="K87" s="5">
        <f t="shared" si="63"/>
        <v>0</v>
      </c>
      <c r="L87" s="42">
        <v>0</v>
      </c>
      <c r="M87" s="9">
        <v>1983396.95</v>
      </c>
      <c r="N87" s="18">
        <f t="shared" si="65"/>
        <v>0</v>
      </c>
      <c r="O87" s="9">
        <v>1983396.95</v>
      </c>
      <c r="P87" s="20">
        <f t="shared" si="66"/>
        <v>0</v>
      </c>
      <c r="Q87" s="9">
        <v>1983396.95</v>
      </c>
      <c r="R87" s="21">
        <v>0</v>
      </c>
      <c r="S87" s="29">
        <f t="shared" si="67"/>
        <v>0</v>
      </c>
      <c r="T87" s="38">
        <v>0</v>
      </c>
      <c r="U87" s="34">
        <f t="shared" si="68"/>
        <v>0</v>
      </c>
      <c r="V87" s="25">
        <v>0</v>
      </c>
    </row>
    <row r="88" spans="1:22" ht="31.2" x14ac:dyDescent="0.25">
      <c r="A88" s="7" t="s">
        <v>82</v>
      </c>
      <c r="B88" s="1" t="s">
        <v>23</v>
      </c>
      <c r="C88" s="1" t="s">
        <v>25</v>
      </c>
      <c r="D88" s="1" t="s">
        <v>35</v>
      </c>
      <c r="E88" s="1" t="s">
        <v>27</v>
      </c>
      <c r="F88" s="1" t="s">
        <v>86</v>
      </c>
      <c r="G88" s="8" t="s">
        <v>0</v>
      </c>
      <c r="H88" s="9">
        <f>H89</f>
        <v>0</v>
      </c>
      <c r="I88" s="18">
        <f t="shared" si="62"/>
        <v>0</v>
      </c>
      <c r="J88" s="9">
        <f>J89</f>
        <v>0</v>
      </c>
      <c r="K88" s="5">
        <f t="shared" si="63"/>
        <v>0</v>
      </c>
      <c r="L88" s="42">
        <f>L89</f>
        <v>0</v>
      </c>
      <c r="M88" s="9">
        <f t="shared" ref="M88:V88" si="74">M89</f>
        <v>3493780.5</v>
      </c>
      <c r="N88" s="18">
        <f t="shared" si="65"/>
        <v>0</v>
      </c>
      <c r="O88" s="9">
        <f t="shared" si="74"/>
        <v>3493780.5</v>
      </c>
      <c r="P88" s="20">
        <f t="shared" si="66"/>
        <v>0</v>
      </c>
      <c r="Q88" s="9">
        <f t="shared" si="74"/>
        <v>3493780.5</v>
      </c>
      <c r="R88" s="21">
        <f t="shared" si="74"/>
        <v>0</v>
      </c>
      <c r="S88" s="29">
        <f t="shared" si="67"/>
        <v>0</v>
      </c>
      <c r="T88" s="38">
        <f t="shared" si="74"/>
        <v>0</v>
      </c>
      <c r="U88" s="34">
        <f t="shared" si="68"/>
        <v>0</v>
      </c>
      <c r="V88" s="25">
        <f t="shared" si="74"/>
        <v>0</v>
      </c>
    </row>
    <row r="89" spans="1:22" ht="46.8" x14ac:dyDescent="0.25">
      <c r="A89" s="7" t="s">
        <v>30</v>
      </c>
      <c r="B89" s="1" t="s">
        <v>23</v>
      </c>
      <c r="C89" s="1" t="s">
        <v>25</v>
      </c>
      <c r="D89" s="1" t="s">
        <v>35</v>
      </c>
      <c r="E89" s="1" t="s">
        <v>27</v>
      </c>
      <c r="F89" s="1" t="s">
        <v>86</v>
      </c>
      <c r="G89" s="1" t="s">
        <v>31</v>
      </c>
      <c r="H89" s="9">
        <f>H90</f>
        <v>0</v>
      </c>
      <c r="I89" s="18">
        <f t="shared" si="62"/>
        <v>0</v>
      </c>
      <c r="J89" s="9">
        <f>J90</f>
        <v>0</v>
      </c>
      <c r="K89" s="5">
        <f t="shared" si="63"/>
        <v>0</v>
      </c>
      <c r="L89" s="42">
        <f>L90</f>
        <v>0</v>
      </c>
      <c r="M89" s="9">
        <f t="shared" ref="M89:V89" si="75">M90</f>
        <v>3493780.5</v>
      </c>
      <c r="N89" s="18">
        <f t="shared" si="65"/>
        <v>0</v>
      </c>
      <c r="O89" s="9">
        <f t="shared" si="75"/>
        <v>3493780.5</v>
      </c>
      <c r="P89" s="20">
        <f t="shared" si="66"/>
        <v>0</v>
      </c>
      <c r="Q89" s="9">
        <f t="shared" si="75"/>
        <v>3493780.5</v>
      </c>
      <c r="R89" s="21">
        <f t="shared" si="75"/>
        <v>0</v>
      </c>
      <c r="S89" s="29">
        <f t="shared" si="67"/>
        <v>0</v>
      </c>
      <c r="T89" s="38">
        <f t="shared" si="75"/>
        <v>0</v>
      </c>
      <c r="U89" s="34">
        <f t="shared" si="68"/>
        <v>0</v>
      </c>
      <c r="V89" s="25">
        <f t="shared" si="75"/>
        <v>0</v>
      </c>
    </row>
    <row r="90" spans="1:22" ht="46.8" x14ac:dyDescent="0.25">
      <c r="A90" s="7" t="s">
        <v>32</v>
      </c>
      <c r="B90" s="1" t="s">
        <v>23</v>
      </c>
      <c r="C90" s="1" t="s">
        <v>25</v>
      </c>
      <c r="D90" s="1" t="s">
        <v>35</v>
      </c>
      <c r="E90" s="1" t="s">
        <v>27</v>
      </c>
      <c r="F90" s="1" t="s">
        <v>86</v>
      </c>
      <c r="G90" s="1" t="s">
        <v>33</v>
      </c>
      <c r="H90" s="9">
        <v>0</v>
      </c>
      <c r="I90" s="18">
        <f t="shared" si="62"/>
        <v>0</v>
      </c>
      <c r="J90" s="9">
        <v>0</v>
      </c>
      <c r="K90" s="5">
        <f t="shared" si="63"/>
        <v>0</v>
      </c>
      <c r="L90" s="42">
        <v>0</v>
      </c>
      <c r="M90" s="9">
        <v>3493780.5</v>
      </c>
      <c r="N90" s="18">
        <f t="shared" si="65"/>
        <v>0</v>
      </c>
      <c r="O90" s="9">
        <v>3493780.5</v>
      </c>
      <c r="P90" s="20">
        <f t="shared" si="66"/>
        <v>0</v>
      </c>
      <c r="Q90" s="9">
        <v>3493780.5</v>
      </c>
      <c r="R90" s="21">
        <v>0</v>
      </c>
      <c r="S90" s="29">
        <f t="shared" si="67"/>
        <v>0</v>
      </c>
      <c r="T90" s="38">
        <v>0</v>
      </c>
      <c r="U90" s="34">
        <f t="shared" si="68"/>
        <v>0</v>
      </c>
      <c r="V90" s="25">
        <v>0</v>
      </c>
    </row>
    <row r="91" spans="1:22" ht="46.8" hidden="1" x14ac:dyDescent="0.25">
      <c r="A91" s="2" t="s">
        <v>87</v>
      </c>
      <c r="B91" s="3" t="s">
        <v>23</v>
      </c>
      <c r="C91" s="3" t="s">
        <v>25</v>
      </c>
      <c r="D91" s="3" t="s">
        <v>88</v>
      </c>
      <c r="E91" s="4" t="s">
        <v>0</v>
      </c>
      <c r="F91" s="4" t="s">
        <v>0</v>
      </c>
      <c r="G91" s="4" t="s">
        <v>0</v>
      </c>
      <c r="H91" s="5">
        <f>H92</f>
        <v>10000</v>
      </c>
      <c r="I91" s="18">
        <f t="shared" si="62"/>
        <v>0</v>
      </c>
      <c r="J91" s="5">
        <f>J92</f>
        <v>10000</v>
      </c>
      <c r="K91" s="5">
        <f t="shared" si="63"/>
        <v>-10000</v>
      </c>
      <c r="L91" s="48">
        <f>L92</f>
        <v>0</v>
      </c>
      <c r="M91" s="5">
        <f t="shared" ref="M91:V94" si="76">M92</f>
        <v>0</v>
      </c>
      <c r="N91" s="18">
        <f t="shared" si="65"/>
        <v>0</v>
      </c>
      <c r="O91" s="5">
        <f t="shared" si="76"/>
        <v>0</v>
      </c>
      <c r="P91" s="20">
        <f t="shared" si="66"/>
        <v>0</v>
      </c>
      <c r="Q91" s="5">
        <f t="shared" si="76"/>
        <v>0</v>
      </c>
      <c r="R91" s="20">
        <f t="shared" si="76"/>
        <v>0</v>
      </c>
      <c r="S91" s="29">
        <f t="shared" si="67"/>
        <v>0</v>
      </c>
      <c r="T91" s="37">
        <f t="shared" si="76"/>
        <v>0</v>
      </c>
      <c r="U91" s="34">
        <f t="shared" si="68"/>
        <v>0</v>
      </c>
      <c r="V91" s="24">
        <f t="shared" si="76"/>
        <v>0</v>
      </c>
    </row>
    <row r="92" spans="1:22" ht="15.6" hidden="1" x14ac:dyDescent="0.25">
      <c r="A92" s="2" t="s">
        <v>24</v>
      </c>
      <c r="B92" s="3" t="s">
        <v>23</v>
      </c>
      <c r="C92" s="3" t="s">
        <v>25</v>
      </c>
      <c r="D92" s="3" t="s">
        <v>88</v>
      </c>
      <c r="E92" s="3" t="s">
        <v>27</v>
      </c>
      <c r="F92" s="6" t="s">
        <v>0</v>
      </c>
      <c r="G92" s="6" t="s">
        <v>0</v>
      </c>
      <c r="H92" s="5">
        <f>H93</f>
        <v>10000</v>
      </c>
      <c r="I92" s="18">
        <f t="shared" si="62"/>
        <v>0</v>
      </c>
      <c r="J92" s="5">
        <f>J93</f>
        <v>10000</v>
      </c>
      <c r="K92" s="5">
        <f t="shared" si="63"/>
        <v>-10000</v>
      </c>
      <c r="L92" s="48">
        <f>L93</f>
        <v>0</v>
      </c>
      <c r="M92" s="5">
        <f t="shared" si="76"/>
        <v>0</v>
      </c>
      <c r="N92" s="18">
        <f t="shared" si="65"/>
        <v>0</v>
      </c>
      <c r="O92" s="5">
        <f t="shared" si="76"/>
        <v>0</v>
      </c>
      <c r="P92" s="20">
        <f t="shared" si="66"/>
        <v>0</v>
      </c>
      <c r="Q92" s="5">
        <f t="shared" si="76"/>
        <v>0</v>
      </c>
      <c r="R92" s="20">
        <f t="shared" si="76"/>
        <v>0</v>
      </c>
      <c r="S92" s="29">
        <f t="shared" si="67"/>
        <v>0</v>
      </c>
      <c r="T92" s="37">
        <f t="shared" si="76"/>
        <v>0</v>
      </c>
      <c r="U92" s="34">
        <f t="shared" si="68"/>
        <v>0</v>
      </c>
      <c r="V92" s="24">
        <f t="shared" si="76"/>
        <v>0</v>
      </c>
    </row>
    <row r="93" spans="1:22" ht="31.2" hidden="1" x14ac:dyDescent="0.25">
      <c r="A93" s="7" t="s">
        <v>89</v>
      </c>
      <c r="B93" s="1" t="s">
        <v>23</v>
      </c>
      <c r="C93" s="1" t="s">
        <v>25</v>
      </c>
      <c r="D93" s="1" t="s">
        <v>88</v>
      </c>
      <c r="E93" s="1" t="s">
        <v>27</v>
      </c>
      <c r="F93" s="1" t="s">
        <v>90</v>
      </c>
      <c r="G93" s="8" t="s">
        <v>0</v>
      </c>
      <c r="H93" s="9">
        <f>H94</f>
        <v>10000</v>
      </c>
      <c r="I93" s="18">
        <f t="shared" si="62"/>
        <v>0</v>
      </c>
      <c r="J93" s="9">
        <f>J94</f>
        <v>10000</v>
      </c>
      <c r="K93" s="5">
        <f t="shared" si="63"/>
        <v>-10000</v>
      </c>
      <c r="L93" s="42">
        <f>L94</f>
        <v>0</v>
      </c>
      <c r="M93" s="9">
        <f t="shared" si="76"/>
        <v>0</v>
      </c>
      <c r="N93" s="18">
        <f t="shared" si="65"/>
        <v>0</v>
      </c>
      <c r="O93" s="9">
        <f t="shared" si="76"/>
        <v>0</v>
      </c>
      <c r="P93" s="20">
        <f t="shared" si="66"/>
        <v>0</v>
      </c>
      <c r="Q93" s="9">
        <f t="shared" si="76"/>
        <v>0</v>
      </c>
      <c r="R93" s="21">
        <f t="shared" si="76"/>
        <v>0</v>
      </c>
      <c r="S93" s="29">
        <f t="shared" si="67"/>
        <v>0</v>
      </c>
      <c r="T93" s="38">
        <f t="shared" si="76"/>
        <v>0</v>
      </c>
      <c r="U93" s="34">
        <f t="shared" si="68"/>
        <v>0</v>
      </c>
      <c r="V93" s="25">
        <f t="shared" si="76"/>
        <v>0</v>
      </c>
    </row>
    <row r="94" spans="1:22" ht="46.8" hidden="1" x14ac:dyDescent="0.25">
      <c r="A94" s="7" t="s">
        <v>30</v>
      </c>
      <c r="B94" s="1" t="s">
        <v>23</v>
      </c>
      <c r="C94" s="1" t="s">
        <v>25</v>
      </c>
      <c r="D94" s="1" t="s">
        <v>88</v>
      </c>
      <c r="E94" s="1" t="s">
        <v>27</v>
      </c>
      <c r="F94" s="1" t="s">
        <v>90</v>
      </c>
      <c r="G94" s="1" t="s">
        <v>31</v>
      </c>
      <c r="H94" s="9">
        <f>H95</f>
        <v>10000</v>
      </c>
      <c r="I94" s="18">
        <f t="shared" si="62"/>
        <v>0</v>
      </c>
      <c r="J94" s="9">
        <f>J95</f>
        <v>10000</v>
      </c>
      <c r="K94" s="5">
        <f t="shared" si="63"/>
        <v>-10000</v>
      </c>
      <c r="L94" s="42">
        <f>L95</f>
        <v>0</v>
      </c>
      <c r="M94" s="9">
        <f t="shared" si="76"/>
        <v>0</v>
      </c>
      <c r="N94" s="18">
        <f t="shared" si="65"/>
        <v>0</v>
      </c>
      <c r="O94" s="9">
        <f t="shared" si="76"/>
        <v>0</v>
      </c>
      <c r="P94" s="20">
        <f t="shared" si="66"/>
        <v>0</v>
      </c>
      <c r="Q94" s="9">
        <f t="shared" si="76"/>
        <v>0</v>
      </c>
      <c r="R94" s="21">
        <f t="shared" si="76"/>
        <v>0</v>
      </c>
      <c r="S94" s="29">
        <f t="shared" si="67"/>
        <v>0</v>
      </c>
      <c r="T94" s="38">
        <f t="shared" si="76"/>
        <v>0</v>
      </c>
      <c r="U94" s="34">
        <f t="shared" si="68"/>
        <v>0</v>
      </c>
      <c r="V94" s="25">
        <f t="shared" si="76"/>
        <v>0</v>
      </c>
    </row>
    <row r="95" spans="1:22" ht="46.8" hidden="1" x14ac:dyDescent="0.25">
      <c r="A95" s="7" t="s">
        <v>32</v>
      </c>
      <c r="B95" s="1" t="s">
        <v>23</v>
      </c>
      <c r="C95" s="1" t="s">
        <v>25</v>
      </c>
      <c r="D95" s="1" t="s">
        <v>88</v>
      </c>
      <c r="E95" s="1" t="s">
        <v>27</v>
      </c>
      <c r="F95" s="1" t="s">
        <v>90</v>
      </c>
      <c r="G95" s="1" t="s">
        <v>33</v>
      </c>
      <c r="H95" s="9">
        <v>10000</v>
      </c>
      <c r="I95" s="18">
        <f t="shared" si="62"/>
        <v>0</v>
      </c>
      <c r="J95" s="9">
        <v>10000</v>
      </c>
      <c r="K95" s="5">
        <f t="shared" si="63"/>
        <v>-10000</v>
      </c>
      <c r="L95" s="42">
        <v>0</v>
      </c>
      <c r="M95" s="9">
        <v>0</v>
      </c>
      <c r="N95" s="18">
        <f t="shared" si="65"/>
        <v>0</v>
      </c>
      <c r="O95" s="9">
        <v>0</v>
      </c>
      <c r="P95" s="20">
        <f t="shared" si="66"/>
        <v>0</v>
      </c>
      <c r="Q95" s="9">
        <v>0</v>
      </c>
      <c r="R95" s="21">
        <v>0</v>
      </c>
      <c r="S95" s="29">
        <f t="shared" si="67"/>
        <v>0</v>
      </c>
      <c r="T95" s="38">
        <v>0</v>
      </c>
      <c r="U95" s="34">
        <f t="shared" si="68"/>
        <v>0</v>
      </c>
      <c r="V95" s="25">
        <v>0</v>
      </c>
    </row>
    <row r="96" spans="1:22" ht="93.6" x14ac:dyDescent="0.25">
      <c r="A96" s="2" t="s">
        <v>91</v>
      </c>
      <c r="B96" s="3" t="s">
        <v>23</v>
      </c>
      <c r="C96" s="3" t="s">
        <v>25</v>
      </c>
      <c r="D96" s="3" t="s">
        <v>92</v>
      </c>
      <c r="E96" s="4" t="s">
        <v>0</v>
      </c>
      <c r="F96" s="4" t="s">
        <v>0</v>
      </c>
      <c r="G96" s="4" t="s">
        <v>0</v>
      </c>
      <c r="H96" s="5">
        <f>H97</f>
        <v>24243554.98</v>
      </c>
      <c r="I96" s="16">
        <f t="shared" si="62"/>
        <v>11056167.400000002</v>
      </c>
      <c r="J96" s="5">
        <f>J97</f>
        <v>35299722.380000003</v>
      </c>
      <c r="K96" s="5">
        <f t="shared" si="63"/>
        <v>670696.67000000179</v>
      </c>
      <c r="L96" s="48">
        <f>L97</f>
        <v>35970419.050000004</v>
      </c>
      <c r="M96" s="5">
        <f t="shared" ref="M96:V96" si="77">M97</f>
        <v>29635594.789999999</v>
      </c>
      <c r="N96" s="16">
        <f t="shared" si="65"/>
        <v>0</v>
      </c>
      <c r="O96" s="5">
        <f t="shared" si="77"/>
        <v>29635594.789999999</v>
      </c>
      <c r="P96" s="20">
        <f t="shared" si="66"/>
        <v>0</v>
      </c>
      <c r="Q96" s="5">
        <f t="shared" si="77"/>
        <v>29635594.789999999</v>
      </c>
      <c r="R96" s="20">
        <f t="shared" si="77"/>
        <v>30267099.68</v>
      </c>
      <c r="S96" s="28">
        <f t="shared" si="67"/>
        <v>0</v>
      </c>
      <c r="T96" s="37">
        <f t="shared" si="77"/>
        <v>30267099.68</v>
      </c>
      <c r="U96" s="33">
        <f t="shared" si="68"/>
        <v>0</v>
      </c>
      <c r="V96" s="24">
        <f t="shared" si="77"/>
        <v>30267099.68</v>
      </c>
    </row>
    <row r="97" spans="1:22" ht="15.6" x14ac:dyDescent="0.25">
      <c r="A97" s="2" t="s">
        <v>24</v>
      </c>
      <c r="B97" s="3" t="s">
        <v>23</v>
      </c>
      <c r="C97" s="3" t="s">
        <v>25</v>
      </c>
      <c r="D97" s="3" t="s">
        <v>92</v>
      </c>
      <c r="E97" s="3" t="s">
        <v>27</v>
      </c>
      <c r="F97" s="6" t="s">
        <v>0</v>
      </c>
      <c r="G97" s="6" t="s">
        <v>0</v>
      </c>
      <c r="H97" s="5">
        <f>H98+H101+H106+H109+H115+H118+H124+H121</f>
        <v>24243554.98</v>
      </c>
      <c r="I97" s="5">
        <f t="shared" ref="I97:T97" si="78">I98+I101+I106+I109+I115+I118+I124+I121</f>
        <v>11056167.4</v>
      </c>
      <c r="J97" s="5">
        <f t="shared" si="78"/>
        <v>35299722.380000003</v>
      </c>
      <c r="K97" s="5">
        <f t="shared" si="63"/>
        <v>670696.67000000179</v>
      </c>
      <c r="L97" s="48">
        <f>L98+L101+L106+L109+L115+L118+L124+L121+L112</f>
        <v>35970419.050000004</v>
      </c>
      <c r="M97" s="5">
        <f t="shared" si="78"/>
        <v>29635594.789999999</v>
      </c>
      <c r="N97" s="5">
        <f t="shared" si="78"/>
        <v>0</v>
      </c>
      <c r="O97" s="5">
        <f t="shared" si="78"/>
        <v>29635594.789999999</v>
      </c>
      <c r="P97" s="20">
        <f t="shared" si="66"/>
        <v>0</v>
      </c>
      <c r="Q97" s="5">
        <f t="shared" ref="Q97" si="79">Q98+Q101+Q106+Q109+Q115+Q118+Q124+Q121</f>
        <v>29635594.789999999</v>
      </c>
      <c r="R97" s="5">
        <f t="shared" si="78"/>
        <v>30267099.68</v>
      </c>
      <c r="S97" s="5">
        <f t="shared" si="78"/>
        <v>0</v>
      </c>
      <c r="T97" s="20">
        <f t="shared" si="78"/>
        <v>30267099.68</v>
      </c>
      <c r="U97" s="33">
        <f t="shared" si="68"/>
        <v>0</v>
      </c>
      <c r="V97" s="24">
        <f t="shared" ref="V97" si="80">V98+V101+V106+V109+V115+V118+V124+V121</f>
        <v>30267099.68</v>
      </c>
    </row>
    <row r="98" spans="1:22" ht="46.8" x14ac:dyDescent="0.25">
      <c r="A98" s="7" t="s">
        <v>93</v>
      </c>
      <c r="B98" s="1" t="s">
        <v>23</v>
      </c>
      <c r="C98" s="1" t="s">
        <v>25</v>
      </c>
      <c r="D98" s="1" t="s">
        <v>92</v>
      </c>
      <c r="E98" s="1" t="s">
        <v>27</v>
      </c>
      <c r="F98" s="1" t="s">
        <v>94</v>
      </c>
      <c r="G98" s="8" t="s">
        <v>0</v>
      </c>
      <c r="H98" s="9">
        <f>H99</f>
        <v>3026749.55</v>
      </c>
      <c r="I98" s="18">
        <f t="shared" si="62"/>
        <v>2349667.41</v>
      </c>
      <c r="J98" s="9">
        <f>J99</f>
        <v>5376416.96</v>
      </c>
      <c r="K98" s="5">
        <f t="shared" si="63"/>
        <v>-2033685</v>
      </c>
      <c r="L98" s="42">
        <f>L99</f>
        <v>3342731.96</v>
      </c>
      <c r="M98" s="9">
        <f t="shared" ref="M98:V98" si="81">M99</f>
        <v>3330399.08</v>
      </c>
      <c r="N98" s="18">
        <f t="shared" si="65"/>
        <v>0</v>
      </c>
      <c r="O98" s="9">
        <f t="shared" si="81"/>
        <v>3330399.08</v>
      </c>
      <c r="P98" s="20">
        <f t="shared" si="66"/>
        <v>0</v>
      </c>
      <c r="Q98" s="9">
        <f t="shared" si="81"/>
        <v>3330399.08</v>
      </c>
      <c r="R98" s="21">
        <f t="shared" si="81"/>
        <v>3426399.08</v>
      </c>
      <c r="S98" s="29">
        <f t="shared" si="67"/>
        <v>0</v>
      </c>
      <c r="T98" s="38">
        <f t="shared" si="81"/>
        <v>3426399.08</v>
      </c>
      <c r="U98" s="34">
        <f t="shared" si="68"/>
        <v>0</v>
      </c>
      <c r="V98" s="25">
        <f t="shared" si="81"/>
        <v>3426399.08</v>
      </c>
    </row>
    <row r="99" spans="1:22" ht="46.8" x14ac:dyDescent="0.25">
      <c r="A99" s="7" t="s">
        <v>30</v>
      </c>
      <c r="B99" s="1" t="s">
        <v>23</v>
      </c>
      <c r="C99" s="1" t="s">
        <v>25</v>
      </c>
      <c r="D99" s="1" t="s">
        <v>92</v>
      </c>
      <c r="E99" s="1" t="s">
        <v>27</v>
      </c>
      <c r="F99" s="1" t="s">
        <v>94</v>
      </c>
      <c r="G99" s="1" t="s">
        <v>31</v>
      </c>
      <c r="H99" s="9">
        <f>H100</f>
        <v>3026749.55</v>
      </c>
      <c r="I99" s="18">
        <f t="shared" si="62"/>
        <v>2349667.41</v>
      </c>
      <c r="J99" s="9">
        <f>J100</f>
        <v>5376416.96</v>
      </c>
      <c r="K99" s="5">
        <f t="shared" si="63"/>
        <v>-2033685</v>
      </c>
      <c r="L99" s="42">
        <f>L100</f>
        <v>3342731.96</v>
      </c>
      <c r="M99" s="9">
        <f t="shared" ref="M99:V99" si="82">M100</f>
        <v>3330399.08</v>
      </c>
      <c r="N99" s="18">
        <f t="shared" si="65"/>
        <v>0</v>
      </c>
      <c r="O99" s="9">
        <f t="shared" si="82"/>
        <v>3330399.08</v>
      </c>
      <c r="P99" s="20">
        <f t="shared" si="66"/>
        <v>0</v>
      </c>
      <c r="Q99" s="9">
        <f t="shared" si="82"/>
        <v>3330399.08</v>
      </c>
      <c r="R99" s="21">
        <f t="shared" si="82"/>
        <v>3426399.08</v>
      </c>
      <c r="S99" s="29">
        <f t="shared" si="67"/>
        <v>0</v>
      </c>
      <c r="T99" s="38">
        <f t="shared" si="82"/>
        <v>3426399.08</v>
      </c>
      <c r="U99" s="34">
        <f t="shared" si="68"/>
        <v>0</v>
      </c>
      <c r="V99" s="25">
        <f t="shared" si="82"/>
        <v>3426399.08</v>
      </c>
    </row>
    <row r="100" spans="1:22" ht="46.8" x14ac:dyDescent="0.25">
      <c r="A100" s="7" t="s">
        <v>32</v>
      </c>
      <c r="B100" s="1" t="s">
        <v>23</v>
      </c>
      <c r="C100" s="1" t="s">
        <v>25</v>
      </c>
      <c r="D100" s="1" t="s">
        <v>92</v>
      </c>
      <c r="E100" s="1" t="s">
        <v>27</v>
      </c>
      <c r="F100" s="1" t="s">
        <v>94</v>
      </c>
      <c r="G100" s="1" t="s">
        <v>33</v>
      </c>
      <c r="H100" s="9">
        <v>3026749.55</v>
      </c>
      <c r="I100" s="18">
        <f t="shared" si="62"/>
        <v>2349667.41</v>
      </c>
      <c r="J100" s="9">
        <v>5376416.96</v>
      </c>
      <c r="K100" s="5">
        <f t="shared" si="63"/>
        <v>-2033685</v>
      </c>
      <c r="L100" s="42">
        <v>3342731.96</v>
      </c>
      <c r="M100" s="9">
        <v>3330399.08</v>
      </c>
      <c r="N100" s="18">
        <f t="shared" si="65"/>
        <v>0</v>
      </c>
      <c r="O100" s="9">
        <v>3330399.08</v>
      </c>
      <c r="P100" s="20">
        <f t="shared" si="66"/>
        <v>0</v>
      </c>
      <c r="Q100" s="9">
        <v>3330399.08</v>
      </c>
      <c r="R100" s="21">
        <v>3426399.08</v>
      </c>
      <c r="S100" s="29">
        <f t="shared" si="67"/>
        <v>0</v>
      </c>
      <c r="T100" s="38">
        <v>3426399.08</v>
      </c>
      <c r="U100" s="34">
        <f t="shared" si="68"/>
        <v>0</v>
      </c>
      <c r="V100" s="25">
        <v>3426399.08</v>
      </c>
    </row>
    <row r="101" spans="1:22" ht="31.2" x14ac:dyDescent="0.25">
      <c r="A101" s="7" t="s">
        <v>95</v>
      </c>
      <c r="B101" s="1" t="s">
        <v>23</v>
      </c>
      <c r="C101" s="1" t="s">
        <v>25</v>
      </c>
      <c r="D101" s="1" t="s">
        <v>92</v>
      </c>
      <c r="E101" s="1" t="s">
        <v>27</v>
      </c>
      <c r="F101" s="1" t="s">
        <v>96</v>
      </c>
      <c r="G101" s="8" t="s">
        <v>0</v>
      </c>
      <c r="H101" s="9">
        <f>H102+H104</f>
        <v>1181900</v>
      </c>
      <c r="I101" s="18">
        <f t="shared" si="62"/>
        <v>-187101.31999999995</v>
      </c>
      <c r="J101" s="9">
        <f>J102+J104</f>
        <v>994798.68</v>
      </c>
      <c r="K101" s="5">
        <f t="shared" si="63"/>
        <v>45000</v>
      </c>
      <c r="L101" s="42">
        <f>L102+L104</f>
        <v>1039798.68</v>
      </c>
      <c r="M101" s="9">
        <v>0</v>
      </c>
      <c r="N101" s="18">
        <f t="shared" si="65"/>
        <v>0</v>
      </c>
      <c r="O101" s="9">
        <v>0</v>
      </c>
      <c r="P101" s="20">
        <f t="shared" si="66"/>
        <v>0</v>
      </c>
      <c r="Q101" s="9">
        <v>0</v>
      </c>
      <c r="R101" s="21">
        <v>0</v>
      </c>
      <c r="S101" s="29">
        <f t="shared" si="67"/>
        <v>0</v>
      </c>
      <c r="T101" s="38">
        <v>0</v>
      </c>
      <c r="U101" s="34">
        <f t="shared" si="68"/>
        <v>0</v>
      </c>
      <c r="V101" s="25">
        <v>0</v>
      </c>
    </row>
    <row r="102" spans="1:22" ht="46.8" x14ac:dyDescent="0.25">
      <c r="A102" s="7" t="s">
        <v>30</v>
      </c>
      <c r="B102" s="1" t="s">
        <v>23</v>
      </c>
      <c r="C102" s="1" t="s">
        <v>25</v>
      </c>
      <c r="D102" s="1" t="s">
        <v>92</v>
      </c>
      <c r="E102" s="1" t="s">
        <v>27</v>
      </c>
      <c r="F102" s="1" t="s">
        <v>96</v>
      </c>
      <c r="G102" s="1" t="s">
        <v>31</v>
      </c>
      <c r="H102" s="9">
        <f>H103</f>
        <v>415900</v>
      </c>
      <c r="I102" s="18">
        <f t="shared" si="62"/>
        <v>533898.68000000005</v>
      </c>
      <c r="J102" s="9">
        <f>J103</f>
        <v>949798.68</v>
      </c>
      <c r="K102" s="9">
        <f t="shared" si="63"/>
        <v>-169560</v>
      </c>
      <c r="L102" s="42">
        <f>L103</f>
        <v>780238.68</v>
      </c>
      <c r="M102" s="9">
        <v>0</v>
      </c>
      <c r="N102" s="18">
        <f t="shared" si="65"/>
        <v>0</v>
      </c>
      <c r="O102" s="9">
        <v>0</v>
      </c>
      <c r="P102" s="21">
        <f t="shared" si="66"/>
        <v>0</v>
      </c>
      <c r="Q102" s="9">
        <v>0</v>
      </c>
      <c r="R102" s="21">
        <v>0</v>
      </c>
      <c r="S102" s="29">
        <f t="shared" si="67"/>
        <v>0</v>
      </c>
      <c r="T102" s="38">
        <v>0</v>
      </c>
      <c r="U102" s="34">
        <f t="shared" si="68"/>
        <v>0</v>
      </c>
      <c r="V102" s="25">
        <v>0</v>
      </c>
    </row>
    <row r="103" spans="1:22" ht="46.8" x14ac:dyDescent="0.25">
      <c r="A103" s="7" t="s">
        <v>32</v>
      </c>
      <c r="B103" s="1" t="s">
        <v>23</v>
      </c>
      <c r="C103" s="1" t="s">
        <v>25</v>
      </c>
      <c r="D103" s="1" t="s">
        <v>92</v>
      </c>
      <c r="E103" s="1" t="s">
        <v>27</v>
      </c>
      <c r="F103" s="1" t="s">
        <v>96</v>
      </c>
      <c r="G103" s="1" t="s">
        <v>33</v>
      </c>
      <c r="H103" s="9">
        <v>415900</v>
      </c>
      <c r="I103" s="18">
        <f t="shared" si="62"/>
        <v>533898.68000000005</v>
      </c>
      <c r="J103" s="9">
        <v>949798.68</v>
      </c>
      <c r="K103" s="9">
        <f t="shared" si="63"/>
        <v>-169560</v>
      </c>
      <c r="L103" s="42">
        <v>780238.68</v>
      </c>
      <c r="M103" s="9">
        <v>0</v>
      </c>
      <c r="N103" s="18">
        <f t="shared" si="65"/>
        <v>0</v>
      </c>
      <c r="O103" s="9">
        <v>0</v>
      </c>
      <c r="P103" s="21">
        <f t="shared" si="66"/>
        <v>0</v>
      </c>
      <c r="Q103" s="9">
        <v>0</v>
      </c>
      <c r="R103" s="21">
        <v>0</v>
      </c>
      <c r="S103" s="29">
        <f t="shared" si="67"/>
        <v>0</v>
      </c>
      <c r="T103" s="38">
        <v>0</v>
      </c>
      <c r="U103" s="34">
        <f t="shared" si="68"/>
        <v>0</v>
      </c>
      <c r="V103" s="25">
        <v>0</v>
      </c>
    </row>
    <row r="104" spans="1:22" ht="46.8" x14ac:dyDescent="0.25">
      <c r="A104" s="7" t="s">
        <v>97</v>
      </c>
      <c r="B104" s="1" t="s">
        <v>23</v>
      </c>
      <c r="C104" s="1" t="s">
        <v>25</v>
      </c>
      <c r="D104" s="1" t="s">
        <v>92</v>
      </c>
      <c r="E104" s="1" t="s">
        <v>27</v>
      </c>
      <c r="F104" s="1" t="s">
        <v>96</v>
      </c>
      <c r="G104" s="1" t="s">
        <v>98</v>
      </c>
      <c r="H104" s="9">
        <f>H105</f>
        <v>766000</v>
      </c>
      <c r="I104" s="18">
        <f t="shared" si="62"/>
        <v>-721000</v>
      </c>
      <c r="J104" s="9">
        <f>J105</f>
        <v>45000</v>
      </c>
      <c r="K104" s="9">
        <f t="shared" si="63"/>
        <v>214560</v>
      </c>
      <c r="L104" s="42">
        <f>L105</f>
        <v>259560</v>
      </c>
      <c r="M104" s="9">
        <v>0</v>
      </c>
      <c r="N104" s="18">
        <f t="shared" si="65"/>
        <v>0</v>
      </c>
      <c r="O104" s="9">
        <v>0</v>
      </c>
      <c r="P104" s="21">
        <f t="shared" si="66"/>
        <v>0</v>
      </c>
      <c r="Q104" s="9">
        <v>0</v>
      </c>
      <c r="R104" s="21">
        <v>0</v>
      </c>
      <c r="S104" s="29">
        <f t="shared" si="67"/>
        <v>0</v>
      </c>
      <c r="T104" s="38">
        <v>0</v>
      </c>
      <c r="U104" s="34">
        <f t="shared" si="68"/>
        <v>0</v>
      </c>
      <c r="V104" s="25">
        <v>0</v>
      </c>
    </row>
    <row r="105" spans="1:22" ht="15.6" x14ac:dyDescent="0.25">
      <c r="A105" s="7" t="s">
        <v>99</v>
      </c>
      <c r="B105" s="1" t="s">
        <v>23</v>
      </c>
      <c r="C105" s="1" t="s">
        <v>25</v>
      </c>
      <c r="D105" s="1" t="s">
        <v>92</v>
      </c>
      <c r="E105" s="1" t="s">
        <v>27</v>
      </c>
      <c r="F105" s="1" t="s">
        <v>96</v>
      </c>
      <c r="G105" s="1" t="s">
        <v>100</v>
      </c>
      <c r="H105" s="9">
        <v>766000</v>
      </c>
      <c r="I105" s="18">
        <f t="shared" si="62"/>
        <v>-721000</v>
      </c>
      <c r="J105" s="9">
        <v>45000</v>
      </c>
      <c r="K105" s="9">
        <f t="shared" si="63"/>
        <v>214560</v>
      </c>
      <c r="L105" s="42">
        <v>259560</v>
      </c>
      <c r="M105" s="9">
        <v>0</v>
      </c>
      <c r="N105" s="18">
        <f t="shared" si="65"/>
        <v>0</v>
      </c>
      <c r="O105" s="9">
        <v>0</v>
      </c>
      <c r="P105" s="21">
        <f t="shared" si="66"/>
        <v>0</v>
      </c>
      <c r="Q105" s="9">
        <v>0</v>
      </c>
      <c r="R105" s="21">
        <v>0</v>
      </c>
      <c r="S105" s="29">
        <f t="shared" si="67"/>
        <v>0</v>
      </c>
      <c r="T105" s="38">
        <v>0</v>
      </c>
      <c r="U105" s="34">
        <f t="shared" si="68"/>
        <v>0</v>
      </c>
      <c r="V105" s="25">
        <v>0</v>
      </c>
    </row>
    <row r="106" spans="1:22" ht="78" x14ac:dyDescent="0.25">
      <c r="A106" s="7" t="s">
        <v>101</v>
      </c>
      <c r="B106" s="1" t="s">
        <v>23</v>
      </c>
      <c r="C106" s="1" t="s">
        <v>25</v>
      </c>
      <c r="D106" s="1" t="s">
        <v>92</v>
      </c>
      <c r="E106" s="1" t="s">
        <v>27</v>
      </c>
      <c r="F106" s="1" t="s">
        <v>102</v>
      </c>
      <c r="G106" s="8" t="s">
        <v>0</v>
      </c>
      <c r="H106" s="9">
        <f>H107</f>
        <v>139100</v>
      </c>
      <c r="I106" s="18">
        <f t="shared" si="62"/>
        <v>0</v>
      </c>
      <c r="J106" s="9">
        <f>J107</f>
        <v>139100</v>
      </c>
      <c r="K106" s="5">
        <f t="shared" si="63"/>
        <v>-27000</v>
      </c>
      <c r="L106" s="42">
        <f>L107</f>
        <v>112100</v>
      </c>
      <c r="M106" s="9">
        <f t="shared" ref="M106:V106" si="83">M107</f>
        <v>184420</v>
      </c>
      <c r="N106" s="18">
        <f t="shared" si="65"/>
        <v>0</v>
      </c>
      <c r="O106" s="9">
        <f t="shared" si="83"/>
        <v>184420</v>
      </c>
      <c r="P106" s="20">
        <f t="shared" si="66"/>
        <v>0</v>
      </c>
      <c r="Q106" s="9">
        <f t="shared" si="83"/>
        <v>184420</v>
      </c>
      <c r="R106" s="21">
        <f t="shared" si="83"/>
        <v>233010</v>
      </c>
      <c r="S106" s="29">
        <f t="shared" si="67"/>
        <v>0</v>
      </c>
      <c r="T106" s="38">
        <f t="shared" si="83"/>
        <v>233010</v>
      </c>
      <c r="U106" s="34">
        <f t="shared" si="68"/>
        <v>0</v>
      </c>
      <c r="V106" s="25">
        <f t="shared" si="83"/>
        <v>233010</v>
      </c>
    </row>
    <row r="107" spans="1:22" ht="46.8" x14ac:dyDescent="0.25">
      <c r="A107" s="7" t="s">
        <v>30</v>
      </c>
      <c r="B107" s="1" t="s">
        <v>23</v>
      </c>
      <c r="C107" s="1" t="s">
        <v>25</v>
      </c>
      <c r="D107" s="1" t="s">
        <v>92</v>
      </c>
      <c r="E107" s="1" t="s">
        <v>27</v>
      </c>
      <c r="F107" s="1" t="s">
        <v>102</v>
      </c>
      <c r="G107" s="1" t="s">
        <v>31</v>
      </c>
      <c r="H107" s="9">
        <f>H108</f>
        <v>139100</v>
      </c>
      <c r="I107" s="18">
        <f t="shared" si="62"/>
        <v>0</v>
      </c>
      <c r="J107" s="9">
        <f>J108</f>
        <v>139100</v>
      </c>
      <c r="K107" s="5">
        <f t="shared" si="63"/>
        <v>-27000</v>
      </c>
      <c r="L107" s="42">
        <f>L108</f>
        <v>112100</v>
      </c>
      <c r="M107" s="9">
        <f t="shared" ref="M107:V107" si="84">M108</f>
        <v>184420</v>
      </c>
      <c r="N107" s="18">
        <f t="shared" si="65"/>
        <v>0</v>
      </c>
      <c r="O107" s="9">
        <f t="shared" si="84"/>
        <v>184420</v>
      </c>
      <c r="P107" s="20">
        <f t="shared" si="66"/>
        <v>0</v>
      </c>
      <c r="Q107" s="9">
        <f t="shared" si="84"/>
        <v>184420</v>
      </c>
      <c r="R107" s="21">
        <f t="shared" si="84"/>
        <v>233010</v>
      </c>
      <c r="S107" s="29">
        <f t="shared" si="67"/>
        <v>0</v>
      </c>
      <c r="T107" s="38">
        <f t="shared" si="84"/>
        <v>233010</v>
      </c>
      <c r="U107" s="34">
        <f t="shared" si="68"/>
        <v>0</v>
      </c>
      <c r="V107" s="25">
        <f t="shared" si="84"/>
        <v>233010</v>
      </c>
    </row>
    <row r="108" spans="1:22" ht="46.8" x14ac:dyDescent="0.25">
      <c r="A108" s="7" t="s">
        <v>32</v>
      </c>
      <c r="B108" s="1" t="s">
        <v>23</v>
      </c>
      <c r="C108" s="1" t="s">
        <v>25</v>
      </c>
      <c r="D108" s="1" t="s">
        <v>92</v>
      </c>
      <c r="E108" s="1" t="s">
        <v>27</v>
      </c>
      <c r="F108" s="1" t="s">
        <v>102</v>
      </c>
      <c r="G108" s="1" t="s">
        <v>33</v>
      </c>
      <c r="H108" s="9">
        <v>139100</v>
      </c>
      <c r="I108" s="18">
        <f t="shared" si="62"/>
        <v>0</v>
      </c>
      <c r="J108" s="9">
        <v>139100</v>
      </c>
      <c r="K108" s="5">
        <f t="shared" si="63"/>
        <v>-27000</v>
      </c>
      <c r="L108" s="42">
        <v>112100</v>
      </c>
      <c r="M108" s="9">
        <v>184420</v>
      </c>
      <c r="N108" s="18">
        <f t="shared" si="65"/>
        <v>0</v>
      </c>
      <c r="O108" s="9">
        <v>184420</v>
      </c>
      <c r="P108" s="20">
        <f t="shared" si="66"/>
        <v>0</v>
      </c>
      <c r="Q108" s="9">
        <v>184420</v>
      </c>
      <c r="R108" s="21">
        <v>233010</v>
      </c>
      <c r="S108" s="29">
        <f t="shared" si="67"/>
        <v>0</v>
      </c>
      <c r="T108" s="38">
        <v>233010</v>
      </c>
      <c r="U108" s="34">
        <f t="shared" si="68"/>
        <v>0</v>
      </c>
      <c r="V108" s="25">
        <v>233010</v>
      </c>
    </row>
    <row r="109" spans="1:22" ht="31.2" x14ac:dyDescent="0.25">
      <c r="A109" s="7" t="s">
        <v>103</v>
      </c>
      <c r="B109" s="1" t="s">
        <v>23</v>
      </c>
      <c r="C109" s="1" t="s">
        <v>25</v>
      </c>
      <c r="D109" s="1" t="s">
        <v>92</v>
      </c>
      <c r="E109" s="1" t="s">
        <v>27</v>
      </c>
      <c r="F109" s="1" t="s">
        <v>104</v>
      </c>
      <c r="G109" s="8" t="s">
        <v>0</v>
      </c>
      <c r="H109" s="9">
        <f>H110</f>
        <v>45000</v>
      </c>
      <c r="I109" s="18">
        <f t="shared" si="62"/>
        <v>0</v>
      </c>
      <c r="J109" s="9">
        <f>J110</f>
        <v>45000</v>
      </c>
      <c r="K109" s="5">
        <f t="shared" si="63"/>
        <v>-45000</v>
      </c>
      <c r="L109" s="42">
        <f>L110</f>
        <v>0</v>
      </c>
      <c r="M109" s="9">
        <f t="shared" ref="M109:V109" si="85">M110</f>
        <v>45000</v>
      </c>
      <c r="N109" s="18">
        <f t="shared" si="65"/>
        <v>0</v>
      </c>
      <c r="O109" s="9">
        <f t="shared" si="85"/>
        <v>45000</v>
      </c>
      <c r="P109" s="20">
        <f t="shared" si="66"/>
        <v>0</v>
      </c>
      <c r="Q109" s="9">
        <f t="shared" si="85"/>
        <v>45000</v>
      </c>
      <c r="R109" s="21">
        <f t="shared" si="85"/>
        <v>0</v>
      </c>
      <c r="S109" s="29">
        <f t="shared" si="67"/>
        <v>0</v>
      </c>
      <c r="T109" s="38">
        <f t="shared" si="85"/>
        <v>0</v>
      </c>
      <c r="U109" s="34">
        <f t="shared" si="68"/>
        <v>0</v>
      </c>
      <c r="V109" s="25">
        <f t="shared" si="85"/>
        <v>0</v>
      </c>
    </row>
    <row r="110" spans="1:22" ht="46.8" x14ac:dyDescent="0.25">
      <c r="A110" s="7" t="s">
        <v>30</v>
      </c>
      <c r="B110" s="1" t="s">
        <v>23</v>
      </c>
      <c r="C110" s="1" t="s">
        <v>25</v>
      </c>
      <c r="D110" s="1" t="s">
        <v>92</v>
      </c>
      <c r="E110" s="1" t="s">
        <v>27</v>
      </c>
      <c r="F110" s="1" t="s">
        <v>104</v>
      </c>
      <c r="G110" s="1" t="s">
        <v>31</v>
      </c>
      <c r="H110" s="9">
        <f>H111</f>
        <v>45000</v>
      </c>
      <c r="I110" s="18">
        <f t="shared" si="62"/>
        <v>0</v>
      </c>
      <c r="J110" s="9">
        <f>J111</f>
        <v>45000</v>
      </c>
      <c r="K110" s="5">
        <f t="shared" si="63"/>
        <v>-45000</v>
      </c>
      <c r="L110" s="42">
        <f>L111</f>
        <v>0</v>
      </c>
      <c r="M110" s="9">
        <f t="shared" ref="M110:V110" si="86">M111</f>
        <v>45000</v>
      </c>
      <c r="N110" s="18">
        <f t="shared" si="65"/>
        <v>0</v>
      </c>
      <c r="O110" s="9">
        <f t="shared" si="86"/>
        <v>45000</v>
      </c>
      <c r="P110" s="20">
        <f t="shared" si="66"/>
        <v>0</v>
      </c>
      <c r="Q110" s="9">
        <f t="shared" si="86"/>
        <v>45000</v>
      </c>
      <c r="R110" s="21">
        <f t="shared" si="86"/>
        <v>0</v>
      </c>
      <c r="S110" s="29">
        <f t="shared" si="67"/>
        <v>0</v>
      </c>
      <c r="T110" s="38">
        <f t="shared" si="86"/>
        <v>0</v>
      </c>
      <c r="U110" s="34">
        <f t="shared" si="68"/>
        <v>0</v>
      </c>
      <c r="V110" s="25">
        <f t="shared" si="86"/>
        <v>0</v>
      </c>
    </row>
    <row r="111" spans="1:22" ht="46.8" x14ac:dyDescent="0.25">
      <c r="A111" s="7" t="s">
        <v>32</v>
      </c>
      <c r="B111" s="1" t="s">
        <v>23</v>
      </c>
      <c r="C111" s="1" t="s">
        <v>25</v>
      </c>
      <c r="D111" s="1" t="s">
        <v>92</v>
      </c>
      <c r="E111" s="1" t="s">
        <v>27</v>
      </c>
      <c r="F111" s="1" t="s">
        <v>104</v>
      </c>
      <c r="G111" s="1" t="s">
        <v>33</v>
      </c>
      <c r="H111" s="9">
        <v>45000</v>
      </c>
      <c r="I111" s="18">
        <f t="shared" si="62"/>
        <v>0</v>
      </c>
      <c r="J111" s="9">
        <v>45000</v>
      </c>
      <c r="K111" s="5">
        <f t="shared" si="63"/>
        <v>-45000</v>
      </c>
      <c r="L111" s="42">
        <v>0</v>
      </c>
      <c r="M111" s="9">
        <v>45000</v>
      </c>
      <c r="N111" s="18">
        <f t="shared" si="65"/>
        <v>0</v>
      </c>
      <c r="O111" s="9">
        <v>45000</v>
      </c>
      <c r="P111" s="20">
        <f t="shared" si="66"/>
        <v>0</v>
      </c>
      <c r="Q111" s="9">
        <v>45000</v>
      </c>
      <c r="R111" s="21">
        <v>0</v>
      </c>
      <c r="S111" s="29">
        <f t="shared" si="67"/>
        <v>0</v>
      </c>
      <c r="T111" s="38">
        <v>0</v>
      </c>
      <c r="U111" s="34">
        <f t="shared" si="68"/>
        <v>0</v>
      </c>
      <c r="V111" s="25">
        <v>0</v>
      </c>
    </row>
    <row r="112" spans="1:22" ht="124.8" x14ac:dyDescent="0.25">
      <c r="A112" s="7" t="s">
        <v>287</v>
      </c>
      <c r="B112" s="1" t="s">
        <v>23</v>
      </c>
      <c r="C112" s="1" t="s">
        <v>25</v>
      </c>
      <c r="D112" s="1" t="s">
        <v>92</v>
      </c>
      <c r="E112" s="1" t="s">
        <v>27</v>
      </c>
      <c r="F112" s="1">
        <v>83710</v>
      </c>
      <c r="G112" s="8" t="s">
        <v>0</v>
      </c>
      <c r="H112" s="9"/>
      <c r="I112" s="18"/>
      <c r="J112" s="9"/>
      <c r="K112" s="5"/>
      <c r="L112" s="42">
        <f>L113</f>
        <v>700000</v>
      </c>
      <c r="M112" s="9">
        <v>0</v>
      </c>
      <c r="N112" s="18"/>
      <c r="O112" s="9"/>
      <c r="P112" s="20"/>
      <c r="Q112" s="9"/>
      <c r="R112" s="21"/>
      <c r="S112" s="29"/>
      <c r="T112" s="38"/>
      <c r="U112" s="34"/>
      <c r="V112" s="25">
        <v>0</v>
      </c>
    </row>
    <row r="113" spans="1:22" ht="15.6" x14ac:dyDescent="0.25">
      <c r="A113" s="7" t="s">
        <v>72</v>
      </c>
      <c r="B113" s="1" t="s">
        <v>23</v>
      </c>
      <c r="C113" s="1" t="s">
        <v>25</v>
      </c>
      <c r="D113" s="1" t="s">
        <v>92</v>
      </c>
      <c r="E113" s="1" t="s">
        <v>27</v>
      </c>
      <c r="F113" s="1">
        <v>83710</v>
      </c>
      <c r="G113" s="1">
        <v>500</v>
      </c>
      <c r="H113" s="9"/>
      <c r="I113" s="18"/>
      <c r="J113" s="9"/>
      <c r="K113" s="5"/>
      <c r="L113" s="42">
        <f>L114</f>
        <v>700000</v>
      </c>
      <c r="M113" s="9">
        <v>0</v>
      </c>
      <c r="N113" s="18"/>
      <c r="O113" s="9"/>
      <c r="P113" s="20"/>
      <c r="Q113" s="9"/>
      <c r="R113" s="21"/>
      <c r="S113" s="29"/>
      <c r="T113" s="38"/>
      <c r="U113" s="34"/>
      <c r="V113" s="25">
        <v>0</v>
      </c>
    </row>
    <row r="114" spans="1:22" ht="15.6" x14ac:dyDescent="0.25">
      <c r="A114" s="7" t="s">
        <v>74</v>
      </c>
      <c r="B114" s="1" t="s">
        <v>23</v>
      </c>
      <c r="C114" s="1" t="s">
        <v>25</v>
      </c>
      <c r="D114" s="1" t="s">
        <v>92</v>
      </c>
      <c r="E114" s="1" t="s">
        <v>27</v>
      </c>
      <c r="F114" s="1">
        <v>83710</v>
      </c>
      <c r="G114" s="1">
        <v>540</v>
      </c>
      <c r="H114" s="9"/>
      <c r="I114" s="18"/>
      <c r="J114" s="9"/>
      <c r="K114" s="5"/>
      <c r="L114" s="42">
        <v>700000</v>
      </c>
      <c r="M114" s="9">
        <v>0</v>
      </c>
      <c r="N114" s="18"/>
      <c r="O114" s="9"/>
      <c r="P114" s="20"/>
      <c r="Q114" s="9"/>
      <c r="R114" s="21"/>
      <c r="S114" s="29"/>
      <c r="T114" s="38"/>
      <c r="U114" s="34"/>
      <c r="V114" s="25">
        <v>0</v>
      </c>
    </row>
    <row r="115" spans="1:22" ht="286.2" customHeight="1" x14ac:dyDescent="0.25">
      <c r="A115" s="7" t="s">
        <v>105</v>
      </c>
      <c r="B115" s="1" t="s">
        <v>23</v>
      </c>
      <c r="C115" s="1" t="s">
        <v>25</v>
      </c>
      <c r="D115" s="1" t="s">
        <v>92</v>
      </c>
      <c r="E115" s="1" t="s">
        <v>27</v>
      </c>
      <c r="F115" s="1" t="s">
        <v>106</v>
      </c>
      <c r="G115" s="8" t="s">
        <v>0</v>
      </c>
      <c r="H115" s="9">
        <f>H116</f>
        <v>13476900</v>
      </c>
      <c r="I115" s="18">
        <f t="shared" si="62"/>
        <v>502500</v>
      </c>
      <c r="J115" s="9">
        <f>J116</f>
        <v>13979400</v>
      </c>
      <c r="K115" s="5">
        <f t="shared" si="63"/>
        <v>2031685</v>
      </c>
      <c r="L115" s="42">
        <f>L116</f>
        <v>16011085</v>
      </c>
      <c r="M115" s="9">
        <f t="shared" ref="M115:V115" si="87">M116</f>
        <v>13476900</v>
      </c>
      <c r="N115" s="18">
        <f t="shared" si="65"/>
        <v>0</v>
      </c>
      <c r="O115" s="9">
        <f t="shared" si="87"/>
        <v>13476900</v>
      </c>
      <c r="P115" s="20">
        <f t="shared" si="66"/>
        <v>0</v>
      </c>
      <c r="Q115" s="9">
        <f t="shared" si="87"/>
        <v>13476900</v>
      </c>
      <c r="R115" s="21">
        <f t="shared" si="87"/>
        <v>13476900</v>
      </c>
      <c r="S115" s="29">
        <f t="shared" si="67"/>
        <v>0</v>
      </c>
      <c r="T115" s="38">
        <f t="shared" si="87"/>
        <v>13476900</v>
      </c>
      <c r="U115" s="34">
        <f t="shared" si="68"/>
        <v>0</v>
      </c>
      <c r="V115" s="25">
        <f t="shared" si="87"/>
        <v>13476900</v>
      </c>
    </row>
    <row r="116" spans="1:22" ht="15.6" x14ac:dyDescent="0.25">
      <c r="A116" s="7" t="s">
        <v>72</v>
      </c>
      <c r="B116" s="1" t="s">
        <v>23</v>
      </c>
      <c r="C116" s="1" t="s">
        <v>25</v>
      </c>
      <c r="D116" s="1" t="s">
        <v>92</v>
      </c>
      <c r="E116" s="1" t="s">
        <v>27</v>
      </c>
      <c r="F116" s="1" t="s">
        <v>106</v>
      </c>
      <c r="G116" s="1" t="s">
        <v>73</v>
      </c>
      <c r="H116" s="9">
        <f>H117</f>
        <v>13476900</v>
      </c>
      <c r="I116" s="18">
        <f t="shared" si="62"/>
        <v>502500</v>
      </c>
      <c r="J116" s="9">
        <f>J117</f>
        <v>13979400</v>
      </c>
      <c r="K116" s="5">
        <f t="shared" si="63"/>
        <v>2031685</v>
      </c>
      <c r="L116" s="42">
        <f>L117</f>
        <v>16011085</v>
      </c>
      <c r="M116" s="9">
        <f t="shared" ref="M116:V116" si="88">M117</f>
        <v>13476900</v>
      </c>
      <c r="N116" s="18">
        <f t="shared" si="65"/>
        <v>0</v>
      </c>
      <c r="O116" s="9">
        <f t="shared" si="88"/>
        <v>13476900</v>
      </c>
      <c r="P116" s="20">
        <f t="shared" si="66"/>
        <v>0</v>
      </c>
      <c r="Q116" s="9">
        <f t="shared" si="88"/>
        <v>13476900</v>
      </c>
      <c r="R116" s="21">
        <f t="shared" si="88"/>
        <v>13476900</v>
      </c>
      <c r="S116" s="29">
        <f t="shared" si="67"/>
        <v>0</v>
      </c>
      <c r="T116" s="38">
        <f t="shared" si="88"/>
        <v>13476900</v>
      </c>
      <c r="U116" s="34">
        <f t="shared" si="68"/>
        <v>0</v>
      </c>
      <c r="V116" s="25">
        <f t="shared" si="88"/>
        <v>13476900</v>
      </c>
    </row>
    <row r="117" spans="1:22" ht="15.6" x14ac:dyDescent="0.25">
      <c r="A117" s="7" t="s">
        <v>74</v>
      </c>
      <c r="B117" s="1" t="s">
        <v>23</v>
      </c>
      <c r="C117" s="1" t="s">
        <v>25</v>
      </c>
      <c r="D117" s="1" t="s">
        <v>92</v>
      </c>
      <c r="E117" s="1" t="s">
        <v>27</v>
      </c>
      <c r="F117" s="1" t="s">
        <v>106</v>
      </c>
      <c r="G117" s="1" t="s">
        <v>75</v>
      </c>
      <c r="H117" s="9">
        <v>13476900</v>
      </c>
      <c r="I117" s="18">
        <f t="shared" si="62"/>
        <v>502500</v>
      </c>
      <c r="J117" s="9">
        <v>13979400</v>
      </c>
      <c r="K117" s="5">
        <f t="shared" si="63"/>
        <v>2031685</v>
      </c>
      <c r="L117" s="42">
        <v>16011085</v>
      </c>
      <c r="M117" s="9">
        <v>13476900</v>
      </c>
      <c r="N117" s="18">
        <f t="shared" si="65"/>
        <v>0</v>
      </c>
      <c r="O117" s="9">
        <v>13476900</v>
      </c>
      <c r="P117" s="20">
        <f t="shared" si="66"/>
        <v>0</v>
      </c>
      <c r="Q117" s="9">
        <v>13476900</v>
      </c>
      <c r="R117" s="21">
        <v>13476900</v>
      </c>
      <c r="S117" s="29">
        <f t="shared" si="67"/>
        <v>0</v>
      </c>
      <c r="T117" s="38">
        <v>13476900</v>
      </c>
      <c r="U117" s="34">
        <f t="shared" si="68"/>
        <v>0</v>
      </c>
      <c r="V117" s="25">
        <v>13476900</v>
      </c>
    </row>
    <row r="118" spans="1:22" ht="31.2" x14ac:dyDescent="0.25">
      <c r="A118" s="7" t="s">
        <v>107</v>
      </c>
      <c r="B118" s="1" t="s">
        <v>23</v>
      </c>
      <c r="C118" s="1" t="s">
        <v>25</v>
      </c>
      <c r="D118" s="1" t="s">
        <v>92</v>
      </c>
      <c r="E118" s="1" t="s">
        <v>27</v>
      </c>
      <c r="F118" s="1" t="s">
        <v>108</v>
      </c>
      <c r="G118" s="8" t="s">
        <v>0</v>
      </c>
      <c r="H118" s="9">
        <f>H119</f>
        <v>606382.98</v>
      </c>
      <c r="I118" s="18">
        <f t="shared" si="62"/>
        <v>37101.319999999949</v>
      </c>
      <c r="J118" s="9">
        <f>J119</f>
        <v>643484.29999999993</v>
      </c>
      <c r="K118" s="5">
        <f t="shared" si="63"/>
        <v>0</v>
      </c>
      <c r="L118" s="42">
        <f>L119</f>
        <v>643484.29999999993</v>
      </c>
      <c r="M118" s="9">
        <f t="shared" ref="M118:V118" si="89">M119</f>
        <v>1063829.79</v>
      </c>
      <c r="N118" s="18">
        <f t="shared" si="65"/>
        <v>0</v>
      </c>
      <c r="O118" s="9">
        <f t="shared" si="89"/>
        <v>1063829.79</v>
      </c>
      <c r="P118" s="20">
        <f t="shared" si="66"/>
        <v>0</v>
      </c>
      <c r="Q118" s="9">
        <f t="shared" si="89"/>
        <v>1063829.79</v>
      </c>
      <c r="R118" s="21">
        <f t="shared" si="89"/>
        <v>1595744.68</v>
      </c>
      <c r="S118" s="29">
        <f t="shared" si="67"/>
        <v>0</v>
      </c>
      <c r="T118" s="38">
        <f t="shared" si="89"/>
        <v>1595744.68</v>
      </c>
      <c r="U118" s="34">
        <f t="shared" si="68"/>
        <v>0</v>
      </c>
      <c r="V118" s="25">
        <f t="shared" si="89"/>
        <v>1595744.68</v>
      </c>
    </row>
    <row r="119" spans="1:22" ht="46.8" x14ac:dyDescent="0.25">
      <c r="A119" s="7" t="s">
        <v>30</v>
      </c>
      <c r="B119" s="1" t="s">
        <v>23</v>
      </c>
      <c r="C119" s="1" t="s">
        <v>25</v>
      </c>
      <c r="D119" s="1" t="s">
        <v>92</v>
      </c>
      <c r="E119" s="1" t="s">
        <v>27</v>
      </c>
      <c r="F119" s="1" t="s">
        <v>108</v>
      </c>
      <c r="G119" s="1" t="s">
        <v>31</v>
      </c>
      <c r="H119" s="9">
        <f>H120</f>
        <v>606382.98</v>
      </c>
      <c r="I119" s="18">
        <f t="shared" si="62"/>
        <v>37101.319999999949</v>
      </c>
      <c r="J119" s="9">
        <f>J120</f>
        <v>643484.29999999993</v>
      </c>
      <c r="K119" s="5">
        <f t="shared" si="63"/>
        <v>0</v>
      </c>
      <c r="L119" s="42">
        <f>L120</f>
        <v>643484.29999999993</v>
      </c>
      <c r="M119" s="9">
        <f t="shared" ref="M119:V119" si="90">M120</f>
        <v>1063829.79</v>
      </c>
      <c r="N119" s="18">
        <f t="shared" si="65"/>
        <v>0</v>
      </c>
      <c r="O119" s="9">
        <f t="shared" si="90"/>
        <v>1063829.79</v>
      </c>
      <c r="P119" s="20">
        <f t="shared" si="66"/>
        <v>0</v>
      </c>
      <c r="Q119" s="9">
        <f t="shared" si="90"/>
        <v>1063829.79</v>
      </c>
      <c r="R119" s="21">
        <f t="shared" si="90"/>
        <v>1595744.68</v>
      </c>
      <c r="S119" s="29">
        <f t="shared" si="67"/>
        <v>0</v>
      </c>
      <c r="T119" s="38">
        <f t="shared" si="90"/>
        <v>1595744.68</v>
      </c>
      <c r="U119" s="34">
        <f t="shared" si="68"/>
        <v>0</v>
      </c>
      <c r="V119" s="25">
        <f t="shared" si="90"/>
        <v>1595744.68</v>
      </c>
    </row>
    <row r="120" spans="1:22" ht="46.8" x14ac:dyDescent="0.25">
      <c r="A120" s="7" t="s">
        <v>32</v>
      </c>
      <c r="B120" s="1" t="s">
        <v>23</v>
      </c>
      <c r="C120" s="1" t="s">
        <v>25</v>
      </c>
      <c r="D120" s="1" t="s">
        <v>92</v>
      </c>
      <c r="E120" s="1" t="s">
        <v>27</v>
      </c>
      <c r="F120" s="1" t="s">
        <v>108</v>
      </c>
      <c r="G120" s="1" t="s">
        <v>33</v>
      </c>
      <c r="H120" s="9">
        <v>606382.98</v>
      </c>
      <c r="I120" s="18">
        <f t="shared" si="62"/>
        <v>37101.319999999949</v>
      </c>
      <c r="J120" s="9">
        <v>643484.29999999993</v>
      </c>
      <c r="K120" s="5">
        <f t="shared" si="63"/>
        <v>0</v>
      </c>
      <c r="L120" s="42">
        <v>643484.29999999993</v>
      </c>
      <c r="M120" s="9">
        <v>1063829.79</v>
      </c>
      <c r="N120" s="18">
        <f t="shared" si="65"/>
        <v>0</v>
      </c>
      <c r="O120" s="9">
        <v>1063829.79</v>
      </c>
      <c r="P120" s="20">
        <f t="shared" si="66"/>
        <v>0</v>
      </c>
      <c r="Q120" s="9">
        <v>1063829.79</v>
      </c>
      <c r="R120" s="21">
        <v>1595744.68</v>
      </c>
      <c r="S120" s="29">
        <f t="shared" si="67"/>
        <v>0</v>
      </c>
      <c r="T120" s="38">
        <v>1595744.68</v>
      </c>
      <c r="U120" s="34">
        <f t="shared" si="68"/>
        <v>0</v>
      </c>
      <c r="V120" s="25">
        <v>1595744.68</v>
      </c>
    </row>
    <row r="121" spans="1:22" ht="46.8" x14ac:dyDescent="0.25">
      <c r="A121" s="15" t="s">
        <v>278</v>
      </c>
      <c r="B121" s="1" t="s">
        <v>23</v>
      </c>
      <c r="C121" s="1" t="s">
        <v>25</v>
      </c>
      <c r="D121" s="1" t="s">
        <v>92</v>
      </c>
      <c r="E121" s="1" t="s">
        <v>27</v>
      </c>
      <c r="F121" s="30" t="s">
        <v>277</v>
      </c>
      <c r="G121" s="1"/>
      <c r="H121" s="9">
        <f>H122</f>
        <v>0</v>
      </c>
      <c r="I121" s="18">
        <f t="shared" si="62"/>
        <v>8354000</v>
      </c>
      <c r="J121" s="9">
        <f>J122</f>
        <v>8354000</v>
      </c>
      <c r="K121" s="5">
        <f t="shared" si="63"/>
        <v>-303.33000000007451</v>
      </c>
      <c r="L121" s="42">
        <f>L122</f>
        <v>8353696.6699999999</v>
      </c>
      <c r="M121" s="9">
        <v>0</v>
      </c>
      <c r="N121" s="18">
        <v>0</v>
      </c>
      <c r="O121" s="9">
        <v>0</v>
      </c>
      <c r="P121" s="20">
        <f t="shared" si="66"/>
        <v>0</v>
      </c>
      <c r="Q121" s="9">
        <v>0</v>
      </c>
      <c r="R121" s="21"/>
      <c r="S121" s="29">
        <v>0</v>
      </c>
      <c r="T121" s="38"/>
      <c r="U121" s="34">
        <f t="shared" si="68"/>
        <v>0</v>
      </c>
      <c r="V121" s="25">
        <v>0</v>
      </c>
    </row>
    <row r="122" spans="1:22" ht="46.8" x14ac:dyDescent="0.25">
      <c r="A122" s="7" t="s">
        <v>30</v>
      </c>
      <c r="B122" s="1" t="s">
        <v>23</v>
      </c>
      <c r="C122" s="1" t="s">
        <v>25</v>
      </c>
      <c r="D122" s="1" t="s">
        <v>92</v>
      </c>
      <c r="E122" s="1" t="s">
        <v>27</v>
      </c>
      <c r="F122" s="30" t="s">
        <v>277</v>
      </c>
      <c r="G122" s="1" t="s">
        <v>31</v>
      </c>
      <c r="H122" s="9">
        <f>H123</f>
        <v>0</v>
      </c>
      <c r="I122" s="18">
        <f t="shared" si="62"/>
        <v>8354000</v>
      </c>
      <c r="J122" s="9">
        <f>J123</f>
        <v>8354000</v>
      </c>
      <c r="K122" s="5">
        <f t="shared" si="63"/>
        <v>-303.33000000007451</v>
      </c>
      <c r="L122" s="42">
        <f>L123</f>
        <v>8353696.6699999999</v>
      </c>
      <c r="M122" s="9">
        <v>0</v>
      </c>
      <c r="N122" s="18">
        <v>0</v>
      </c>
      <c r="O122" s="9">
        <v>0</v>
      </c>
      <c r="P122" s="20">
        <f t="shared" si="66"/>
        <v>0</v>
      </c>
      <c r="Q122" s="9">
        <v>0</v>
      </c>
      <c r="R122" s="21"/>
      <c r="S122" s="29">
        <v>0</v>
      </c>
      <c r="T122" s="38"/>
      <c r="U122" s="34">
        <f t="shared" si="68"/>
        <v>0</v>
      </c>
      <c r="V122" s="25">
        <v>0</v>
      </c>
    </row>
    <row r="123" spans="1:22" ht="46.8" x14ac:dyDescent="0.25">
      <c r="A123" s="7" t="s">
        <v>32</v>
      </c>
      <c r="B123" s="1" t="s">
        <v>23</v>
      </c>
      <c r="C123" s="1" t="s">
        <v>25</v>
      </c>
      <c r="D123" s="1" t="s">
        <v>92</v>
      </c>
      <c r="E123" s="1" t="s">
        <v>27</v>
      </c>
      <c r="F123" s="30" t="s">
        <v>277</v>
      </c>
      <c r="G123" s="1" t="s">
        <v>33</v>
      </c>
      <c r="H123" s="9"/>
      <c r="I123" s="18">
        <f t="shared" si="62"/>
        <v>8354000</v>
      </c>
      <c r="J123" s="9">
        <v>8354000</v>
      </c>
      <c r="K123" s="5">
        <f t="shared" si="63"/>
        <v>-303.33000000007451</v>
      </c>
      <c r="L123" s="42">
        <v>8353696.6699999999</v>
      </c>
      <c r="M123" s="9">
        <v>0</v>
      </c>
      <c r="N123" s="18">
        <v>0</v>
      </c>
      <c r="O123" s="9">
        <v>0</v>
      </c>
      <c r="P123" s="20">
        <f t="shared" si="66"/>
        <v>0</v>
      </c>
      <c r="Q123" s="9">
        <v>0</v>
      </c>
      <c r="R123" s="21"/>
      <c r="S123" s="29">
        <v>0</v>
      </c>
      <c r="T123" s="38"/>
      <c r="U123" s="34">
        <f t="shared" si="68"/>
        <v>0</v>
      </c>
      <c r="V123" s="25">
        <v>0</v>
      </c>
    </row>
    <row r="124" spans="1:22" ht="46.8" x14ac:dyDescent="0.25">
      <c r="A124" s="7" t="s">
        <v>109</v>
      </c>
      <c r="B124" s="1" t="s">
        <v>23</v>
      </c>
      <c r="C124" s="1" t="s">
        <v>25</v>
      </c>
      <c r="D124" s="1" t="s">
        <v>92</v>
      </c>
      <c r="E124" s="1" t="s">
        <v>27</v>
      </c>
      <c r="F124" s="1" t="s">
        <v>110</v>
      </c>
      <c r="G124" s="8" t="s">
        <v>0</v>
      </c>
      <c r="H124" s="9">
        <f>H125+H127</f>
        <v>5767522.4500000002</v>
      </c>
      <c r="I124" s="18">
        <f t="shared" si="62"/>
        <v>-9.9999997764825821E-3</v>
      </c>
      <c r="J124" s="9">
        <f>J125+J127</f>
        <v>5767522.4400000004</v>
      </c>
      <c r="K124" s="5">
        <f t="shared" si="63"/>
        <v>0</v>
      </c>
      <c r="L124" s="42">
        <f>L125+L127</f>
        <v>5767522.4400000004</v>
      </c>
      <c r="M124" s="9">
        <f t="shared" ref="M124:R124" si="91">M125+M127</f>
        <v>11535045.92</v>
      </c>
      <c r="N124" s="18">
        <f t="shared" si="65"/>
        <v>0</v>
      </c>
      <c r="O124" s="9">
        <f t="shared" ref="O124:Q124" si="92">O125+O127</f>
        <v>11535045.92</v>
      </c>
      <c r="P124" s="20">
        <f t="shared" si="66"/>
        <v>0</v>
      </c>
      <c r="Q124" s="9">
        <f t="shared" si="92"/>
        <v>11535045.92</v>
      </c>
      <c r="R124" s="21">
        <f t="shared" si="91"/>
        <v>11535045.92</v>
      </c>
      <c r="S124" s="29">
        <f t="shared" si="67"/>
        <v>0</v>
      </c>
      <c r="T124" s="38">
        <f t="shared" ref="T124:V124" si="93">T125+T127</f>
        <v>11535045.92</v>
      </c>
      <c r="U124" s="34">
        <f t="shared" si="68"/>
        <v>0</v>
      </c>
      <c r="V124" s="25">
        <f t="shared" si="93"/>
        <v>11535045.92</v>
      </c>
    </row>
    <row r="125" spans="1:22" ht="46.95" customHeight="1" x14ac:dyDescent="0.25">
      <c r="A125" s="7" t="s">
        <v>30</v>
      </c>
      <c r="B125" s="1" t="s">
        <v>23</v>
      </c>
      <c r="C125" s="1" t="s">
        <v>25</v>
      </c>
      <c r="D125" s="1" t="s">
        <v>92</v>
      </c>
      <c r="E125" s="1" t="s">
        <v>27</v>
      </c>
      <c r="F125" s="1" t="s">
        <v>110</v>
      </c>
      <c r="G125" s="1" t="s">
        <v>31</v>
      </c>
      <c r="H125" s="9">
        <f>H126</f>
        <v>0</v>
      </c>
      <c r="I125" s="18">
        <f t="shared" si="62"/>
        <v>0</v>
      </c>
      <c r="J125" s="9">
        <f>J126</f>
        <v>0</v>
      </c>
      <c r="K125" s="5">
        <f t="shared" si="63"/>
        <v>0</v>
      </c>
      <c r="L125" s="42">
        <f>L126</f>
        <v>0</v>
      </c>
      <c r="M125" s="9">
        <f t="shared" ref="M125:V125" si="94">M126</f>
        <v>11535045.92</v>
      </c>
      <c r="N125" s="18">
        <f t="shared" si="65"/>
        <v>0</v>
      </c>
      <c r="O125" s="9">
        <f t="shared" si="94"/>
        <v>11535045.92</v>
      </c>
      <c r="P125" s="20">
        <f t="shared" si="66"/>
        <v>0</v>
      </c>
      <c r="Q125" s="9">
        <f t="shared" si="94"/>
        <v>11535045.92</v>
      </c>
      <c r="R125" s="21">
        <f t="shared" si="94"/>
        <v>11535045.92</v>
      </c>
      <c r="S125" s="29">
        <f t="shared" si="67"/>
        <v>0</v>
      </c>
      <c r="T125" s="38">
        <f t="shared" si="94"/>
        <v>11535045.92</v>
      </c>
      <c r="U125" s="34">
        <f t="shared" si="68"/>
        <v>0</v>
      </c>
      <c r="V125" s="25">
        <f t="shared" si="94"/>
        <v>11535045.92</v>
      </c>
    </row>
    <row r="126" spans="1:22" ht="46.95" customHeight="1" x14ac:dyDescent="0.25">
      <c r="A126" s="7" t="s">
        <v>32</v>
      </c>
      <c r="B126" s="1" t="s">
        <v>23</v>
      </c>
      <c r="C126" s="1" t="s">
        <v>25</v>
      </c>
      <c r="D126" s="1" t="s">
        <v>92</v>
      </c>
      <c r="E126" s="1" t="s">
        <v>27</v>
      </c>
      <c r="F126" s="1" t="s">
        <v>110</v>
      </c>
      <c r="G126" s="1" t="s">
        <v>33</v>
      </c>
      <c r="H126" s="9">
        <v>0</v>
      </c>
      <c r="I126" s="18">
        <f t="shared" si="62"/>
        <v>0</v>
      </c>
      <c r="J126" s="9">
        <v>0</v>
      </c>
      <c r="K126" s="5">
        <f t="shared" si="63"/>
        <v>0</v>
      </c>
      <c r="L126" s="42">
        <v>0</v>
      </c>
      <c r="M126" s="9">
        <v>11535045.92</v>
      </c>
      <c r="N126" s="18">
        <f t="shared" si="65"/>
        <v>0</v>
      </c>
      <c r="O126" s="9">
        <v>11535045.92</v>
      </c>
      <c r="P126" s="20">
        <f t="shared" si="66"/>
        <v>0</v>
      </c>
      <c r="Q126" s="9">
        <v>11535045.92</v>
      </c>
      <c r="R126" s="21">
        <v>11535045.92</v>
      </c>
      <c r="S126" s="29">
        <f t="shared" si="67"/>
        <v>0</v>
      </c>
      <c r="T126" s="38">
        <v>11535045.92</v>
      </c>
      <c r="U126" s="34">
        <f t="shared" si="68"/>
        <v>0</v>
      </c>
      <c r="V126" s="25">
        <v>11535045.92</v>
      </c>
    </row>
    <row r="127" spans="1:22" ht="15.6" x14ac:dyDescent="0.25">
      <c r="A127" s="7" t="s">
        <v>72</v>
      </c>
      <c r="B127" s="1" t="s">
        <v>23</v>
      </c>
      <c r="C127" s="1" t="s">
        <v>25</v>
      </c>
      <c r="D127" s="1" t="s">
        <v>92</v>
      </c>
      <c r="E127" s="1" t="s">
        <v>27</v>
      </c>
      <c r="F127" s="1" t="s">
        <v>110</v>
      </c>
      <c r="G127" s="1" t="s">
        <v>73</v>
      </c>
      <c r="H127" s="9">
        <f>H128</f>
        <v>5767522.4500000002</v>
      </c>
      <c r="I127" s="18">
        <f t="shared" si="62"/>
        <v>-9.9999997764825821E-3</v>
      </c>
      <c r="J127" s="9">
        <f>J128</f>
        <v>5767522.4400000004</v>
      </c>
      <c r="K127" s="5">
        <f t="shared" si="63"/>
        <v>0</v>
      </c>
      <c r="L127" s="42">
        <f>L128</f>
        <v>5767522.4400000004</v>
      </c>
      <c r="M127" s="9">
        <f t="shared" ref="M127:V127" si="95">M128</f>
        <v>0</v>
      </c>
      <c r="N127" s="18">
        <f t="shared" si="65"/>
        <v>0</v>
      </c>
      <c r="O127" s="9">
        <f t="shared" si="95"/>
        <v>0</v>
      </c>
      <c r="P127" s="20">
        <f t="shared" si="66"/>
        <v>0</v>
      </c>
      <c r="Q127" s="9">
        <f t="shared" si="95"/>
        <v>0</v>
      </c>
      <c r="R127" s="21">
        <f t="shared" si="95"/>
        <v>0</v>
      </c>
      <c r="S127" s="29">
        <f t="shared" si="67"/>
        <v>0</v>
      </c>
      <c r="T127" s="38">
        <f t="shared" si="95"/>
        <v>0</v>
      </c>
      <c r="U127" s="34">
        <f t="shared" si="68"/>
        <v>0</v>
      </c>
      <c r="V127" s="25">
        <f t="shared" si="95"/>
        <v>0</v>
      </c>
    </row>
    <row r="128" spans="1:22" ht="15.6" x14ac:dyDescent="0.25">
      <c r="A128" s="7" t="s">
        <v>74</v>
      </c>
      <c r="B128" s="1" t="s">
        <v>23</v>
      </c>
      <c r="C128" s="1" t="s">
        <v>25</v>
      </c>
      <c r="D128" s="1" t="s">
        <v>92</v>
      </c>
      <c r="E128" s="1" t="s">
        <v>27</v>
      </c>
      <c r="F128" s="1" t="s">
        <v>110</v>
      </c>
      <c r="G128" s="1" t="s">
        <v>75</v>
      </c>
      <c r="H128" s="9">
        <v>5767522.4500000002</v>
      </c>
      <c r="I128" s="18">
        <f t="shared" si="62"/>
        <v>-9.9999997764825821E-3</v>
      </c>
      <c r="J128" s="9">
        <v>5767522.4400000004</v>
      </c>
      <c r="K128" s="5">
        <f t="shared" si="63"/>
        <v>0</v>
      </c>
      <c r="L128" s="42">
        <v>5767522.4400000004</v>
      </c>
      <c r="M128" s="9">
        <v>0</v>
      </c>
      <c r="N128" s="18">
        <f t="shared" si="65"/>
        <v>0</v>
      </c>
      <c r="O128" s="9">
        <v>0</v>
      </c>
      <c r="P128" s="20">
        <f t="shared" si="66"/>
        <v>0</v>
      </c>
      <c r="Q128" s="9">
        <v>0</v>
      </c>
      <c r="R128" s="21">
        <v>0</v>
      </c>
      <c r="S128" s="29">
        <f t="shared" si="67"/>
        <v>0</v>
      </c>
      <c r="T128" s="38">
        <v>0</v>
      </c>
      <c r="U128" s="34">
        <f t="shared" si="68"/>
        <v>0</v>
      </c>
      <c r="V128" s="25">
        <v>0</v>
      </c>
    </row>
    <row r="129" spans="1:22" ht="62.4" x14ac:dyDescent="0.25">
      <c r="A129" s="2" t="s">
        <v>111</v>
      </c>
      <c r="B129" s="3" t="s">
        <v>23</v>
      </c>
      <c r="C129" s="3" t="s">
        <v>25</v>
      </c>
      <c r="D129" s="3" t="s">
        <v>112</v>
      </c>
      <c r="E129" s="4" t="s">
        <v>0</v>
      </c>
      <c r="F129" s="4" t="s">
        <v>0</v>
      </c>
      <c r="G129" s="4" t="s">
        <v>0</v>
      </c>
      <c r="H129" s="5">
        <f>H130</f>
        <v>4197100</v>
      </c>
      <c r="I129" s="18">
        <f t="shared" si="62"/>
        <v>0</v>
      </c>
      <c r="J129" s="5">
        <f>J130</f>
        <v>4197100</v>
      </c>
      <c r="K129" s="5">
        <f t="shared" si="63"/>
        <v>108800</v>
      </c>
      <c r="L129" s="48">
        <f>L130</f>
        <v>4305900</v>
      </c>
      <c r="M129" s="5">
        <f t="shared" ref="M129:V129" si="96">M130</f>
        <v>4147100</v>
      </c>
      <c r="N129" s="18">
        <f t="shared" si="65"/>
        <v>0</v>
      </c>
      <c r="O129" s="5">
        <f t="shared" si="96"/>
        <v>4147100</v>
      </c>
      <c r="P129" s="20">
        <f t="shared" si="66"/>
        <v>0</v>
      </c>
      <c r="Q129" s="5">
        <f t="shared" si="96"/>
        <v>4147100</v>
      </c>
      <c r="R129" s="20">
        <f t="shared" si="96"/>
        <v>4147100</v>
      </c>
      <c r="S129" s="29">
        <f t="shared" si="67"/>
        <v>0</v>
      </c>
      <c r="T129" s="37">
        <f t="shared" si="96"/>
        <v>4147100</v>
      </c>
      <c r="U129" s="34">
        <f t="shared" si="68"/>
        <v>0</v>
      </c>
      <c r="V129" s="24">
        <f t="shared" si="96"/>
        <v>4147100</v>
      </c>
    </row>
    <row r="130" spans="1:22" ht="15.6" x14ac:dyDescent="0.25">
      <c r="A130" s="2" t="s">
        <v>24</v>
      </c>
      <c r="B130" s="3" t="s">
        <v>23</v>
      </c>
      <c r="C130" s="3" t="s">
        <v>25</v>
      </c>
      <c r="D130" s="3" t="s">
        <v>112</v>
      </c>
      <c r="E130" s="3" t="s">
        <v>27</v>
      </c>
      <c r="F130" s="6" t="s">
        <v>0</v>
      </c>
      <c r="G130" s="6" t="s">
        <v>0</v>
      </c>
      <c r="H130" s="5">
        <f>H131+H134+H137</f>
        <v>4197100</v>
      </c>
      <c r="I130" s="18">
        <f t="shared" si="62"/>
        <v>0</v>
      </c>
      <c r="J130" s="5">
        <f>J131+J134+J137</f>
        <v>4197100</v>
      </c>
      <c r="K130" s="5">
        <f t="shared" si="63"/>
        <v>108800</v>
      </c>
      <c r="L130" s="48">
        <f>L131+L134+L137</f>
        <v>4305900</v>
      </c>
      <c r="M130" s="5">
        <f t="shared" ref="M130:R130" si="97">M131+M134+M137</f>
        <v>4147100</v>
      </c>
      <c r="N130" s="18">
        <f t="shared" si="65"/>
        <v>0</v>
      </c>
      <c r="O130" s="5">
        <f t="shared" ref="O130:Q130" si="98">O131+O134+O137</f>
        <v>4147100</v>
      </c>
      <c r="P130" s="20">
        <f t="shared" si="66"/>
        <v>0</v>
      </c>
      <c r="Q130" s="5">
        <f t="shared" si="98"/>
        <v>4147100</v>
      </c>
      <c r="R130" s="20">
        <f t="shared" si="97"/>
        <v>4147100</v>
      </c>
      <c r="S130" s="29">
        <f t="shared" si="67"/>
        <v>0</v>
      </c>
      <c r="T130" s="37">
        <f t="shared" ref="T130:V130" si="99">T131+T134+T137</f>
        <v>4147100</v>
      </c>
      <c r="U130" s="34">
        <f t="shared" si="68"/>
        <v>0</v>
      </c>
      <c r="V130" s="24">
        <f t="shared" si="99"/>
        <v>4147100</v>
      </c>
    </row>
    <row r="131" spans="1:22" ht="31.2" x14ac:dyDescent="0.25">
      <c r="A131" s="7" t="s">
        <v>113</v>
      </c>
      <c r="B131" s="1" t="s">
        <v>23</v>
      </c>
      <c r="C131" s="1" t="s">
        <v>25</v>
      </c>
      <c r="D131" s="1" t="s">
        <v>112</v>
      </c>
      <c r="E131" s="1" t="s">
        <v>27</v>
      </c>
      <c r="F131" s="1" t="s">
        <v>114</v>
      </c>
      <c r="G131" s="8" t="s">
        <v>0</v>
      </c>
      <c r="H131" s="9">
        <f>H132</f>
        <v>3139100</v>
      </c>
      <c r="I131" s="18">
        <f t="shared" si="62"/>
        <v>0</v>
      </c>
      <c r="J131" s="9">
        <f>J132</f>
        <v>3139100</v>
      </c>
      <c r="K131" s="5">
        <f t="shared" si="63"/>
        <v>109200</v>
      </c>
      <c r="L131" s="42">
        <f>L132</f>
        <v>3248300</v>
      </c>
      <c r="M131" s="9">
        <f t="shared" ref="M131:V131" si="100">M132</f>
        <v>3139100</v>
      </c>
      <c r="N131" s="18">
        <f t="shared" si="65"/>
        <v>0</v>
      </c>
      <c r="O131" s="9">
        <f t="shared" si="100"/>
        <v>3139100</v>
      </c>
      <c r="P131" s="20">
        <f t="shared" si="66"/>
        <v>0</v>
      </c>
      <c r="Q131" s="9">
        <f t="shared" si="100"/>
        <v>3139100</v>
      </c>
      <c r="R131" s="21">
        <f t="shared" si="100"/>
        <v>3139100</v>
      </c>
      <c r="S131" s="29">
        <f t="shared" si="67"/>
        <v>0</v>
      </c>
      <c r="T131" s="38">
        <f t="shared" si="100"/>
        <v>3139100</v>
      </c>
      <c r="U131" s="34">
        <f t="shared" si="68"/>
        <v>0</v>
      </c>
      <c r="V131" s="25">
        <f t="shared" si="100"/>
        <v>3139100</v>
      </c>
    </row>
    <row r="132" spans="1:22" ht="31.2" x14ac:dyDescent="0.25">
      <c r="A132" s="7" t="s">
        <v>115</v>
      </c>
      <c r="B132" s="1" t="s">
        <v>23</v>
      </c>
      <c r="C132" s="1" t="s">
        <v>25</v>
      </c>
      <c r="D132" s="1" t="s">
        <v>112</v>
      </c>
      <c r="E132" s="1" t="s">
        <v>27</v>
      </c>
      <c r="F132" s="1" t="s">
        <v>114</v>
      </c>
      <c r="G132" s="1" t="s">
        <v>116</v>
      </c>
      <c r="H132" s="9">
        <f>H133</f>
        <v>3139100</v>
      </c>
      <c r="I132" s="18">
        <f t="shared" si="62"/>
        <v>0</v>
      </c>
      <c r="J132" s="9">
        <f>J133</f>
        <v>3139100</v>
      </c>
      <c r="K132" s="5">
        <f t="shared" si="63"/>
        <v>109200</v>
      </c>
      <c r="L132" s="42">
        <f>L133</f>
        <v>3248300</v>
      </c>
      <c r="M132" s="9">
        <f t="shared" ref="M132:V132" si="101">M133</f>
        <v>3139100</v>
      </c>
      <c r="N132" s="18">
        <f t="shared" si="65"/>
        <v>0</v>
      </c>
      <c r="O132" s="9">
        <f t="shared" si="101"/>
        <v>3139100</v>
      </c>
      <c r="P132" s="20">
        <f t="shared" si="66"/>
        <v>0</v>
      </c>
      <c r="Q132" s="9">
        <f t="shared" si="101"/>
        <v>3139100</v>
      </c>
      <c r="R132" s="21">
        <f t="shared" si="101"/>
        <v>3139100</v>
      </c>
      <c r="S132" s="29">
        <f t="shared" si="67"/>
        <v>0</v>
      </c>
      <c r="T132" s="38">
        <f t="shared" si="101"/>
        <v>3139100</v>
      </c>
      <c r="U132" s="34">
        <f t="shared" si="68"/>
        <v>0</v>
      </c>
      <c r="V132" s="25">
        <f t="shared" si="101"/>
        <v>3139100</v>
      </c>
    </row>
    <row r="133" spans="1:22" ht="31.2" x14ac:dyDescent="0.25">
      <c r="A133" s="7" t="s">
        <v>117</v>
      </c>
      <c r="B133" s="1" t="s">
        <v>23</v>
      </c>
      <c r="C133" s="1" t="s">
        <v>25</v>
      </c>
      <c r="D133" s="1" t="s">
        <v>112</v>
      </c>
      <c r="E133" s="1" t="s">
        <v>27</v>
      </c>
      <c r="F133" s="1" t="s">
        <v>114</v>
      </c>
      <c r="G133" s="1" t="s">
        <v>118</v>
      </c>
      <c r="H133" s="9">
        <v>3139100</v>
      </c>
      <c r="I133" s="18">
        <f t="shared" si="62"/>
        <v>0</v>
      </c>
      <c r="J133" s="9">
        <v>3139100</v>
      </c>
      <c r="K133" s="5">
        <f t="shared" si="63"/>
        <v>109200</v>
      </c>
      <c r="L133" s="42">
        <v>3248300</v>
      </c>
      <c r="M133" s="9">
        <v>3139100</v>
      </c>
      <c r="N133" s="18">
        <f t="shared" si="65"/>
        <v>0</v>
      </c>
      <c r="O133" s="9">
        <v>3139100</v>
      </c>
      <c r="P133" s="20">
        <f t="shared" si="66"/>
        <v>0</v>
      </c>
      <c r="Q133" s="9">
        <v>3139100</v>
      </c>
      <c r="R133" s="21">
        <v>3139100</v>
      </c>
      <c r="S133" s="29">
        <f t="shared" si="67"/>
        <v>0</v>
      </c>
      <c r="T133" s="38">
        <v>3139100</v>
      </c>
      <c r="U133" s="34">
        <f t="shared" si="68"/>
        <v>0</v>
      </c>
      <c r="V133" s="25">
        <v>3139100</v>
      </c>
    </row>
    <row r="134" spans="1:22" ht="46.8" x14ac:dyDescent="0.25">
      <c r="A134" s="7" t="s">
        <v>119</v>
      </c>
      <c r="B134" s="1" t="s">
        <v>23</v>
      </c>
      <c r="C134" s="1" t="s">
        <v>25</v>
      </c>
      <c r="D134" s="1" t="s">
        <v>112</v>
      </c>
      <c r="E134" s="1" t="s">
        <v>27</v>
      </c>
      <c r="F134" s="1" t="s">
        <v>120</v>
      </c>
      <c r="G134" s="8" t="s">
        <v>0</v>
      </c>
      <c r="H134" s="9">
        <f>H135</f>
        <v>50000</v>
      </c>
      <c r="I134" s="18">
        <f t="shared" si="62"/>
        <v>0</v>
      </c>
      <c r="J134" s="9">
        <f>J135</f>
        <v>50000</v>
      </c>
      <c r="K134" s="5">
        <f t="shared" si="63"/>
        <v>-400</v>
      </c>
      <c r="L134" s="42">
        <f>L135</f>
        <v>49600</v>
      </c>
      <c r="M134" s="9">
        <f t="shared" ref="M134:V134" si="102">M135</f>
        <v>0</v>
      </c>
      <c r="N134" s="18">
        <f t="shared" si="65"/>
        <v>0</v>
      </c>
      <c r="O134" s="9">
        <f t="shared" si="102"/>
        <v>0</v>
      </c>
      <c r="P134" s="20">
        <f t="shared" si="66"/>
        <v>0</v>
      </c>
      <c r="Q134" s="9">
        <f t="shared" si="102"/>
        <v>0</v>
      </c>
      <c r="R134" s="21">
        <f t="shared" si="102"/>
        <v>0</v>
      </c>
      <c r="S134" s="29">
        <f t="shared" si="67"/>
        <v>0</v>
      </c>
      <c r="T134" s="38">
        <f t="shared" si="102"/>
        <v>0</v>
      </c>
      <c r="U134" s="34">
        <f t="shared" si="68"/>
        <v>0</v>
      </c>
      <c r="V134" s="25">
        <f t="shared" si="102"/>
        <v>0</v>
      </c>
    </row>
    <row r="135" spans="1:22" ht="46.8" x14ac:dyDescent="0.25">
      <c r="A135" s="7" t="s">
        <v>30</v>
      </c>
      <c r="B135" s="1" t="s">
        <v>23</v>
      </c>
      <c r="C135" s="1" t="s">
        <v>25</v>
      </c>
      <c r="D135" s="1" t="s">
        <v>112</v>
      </c>
      <c r="E135" s="1" t="s">
        <v>27</v>
      </c>
      <c r="F135" s="1" t="s">
        <v>120</v>
      </c>
      <c r="G135" s="1" t="s">
        <v>31</v>
      </c>
      <c r="H135" s="9">
        <f>H136</f>
        <v>50000</v>
      </c>
      <c r="I135" s="18">
        <f t="shared" si="62"/>
        <v>0</v>
      </c>
      <c r="J135" s="9">
        <f>J136</f>
        <v>50000</v>
      </c>
      <c r="K135" s="5">
        <f t="shared" si="63"/>
        <v>-400</v>
      </c>
      <c r="L135" s="42">
        <f>L136</f>
        <v>49600</v>
      </c>
      <c r="M135" s="9">
        <f t="shared" ref="M135:V135" si="103">M136</f>
        <v>0</v>
      </c>
      <c r="N135" s="18">
        <f t="shared" si="65"/>
        <v>0</v>
      </c>
      <c r="O135" s="9">
        <f t="shared" si="103"/>
        <v>0</v>
      </c>
      <c r="P135" s="20">
        <f t="shared" si="66"/>
        <v>0</v>
      </c>
      <c r="Q135" s="9">
        <f t="shared" si="103"/>
        <v>0</v>
      </c>
      <c r="R135" s="21">
        <f t="shared" si="103"/>
        <v>0</v>
      </c>
      <c r="S135" s="29">
        <f t="shared" si="67"/>
        <v>0</v>
      </c>
      <c r="T135" s="38">
        <f t="shared" si="103"/>
        <v>0</v>
      </c>
      <c r="U135" s="34">
        <f t="shared" si="68"/>
        <v>0</v>
      </c>
      <c r="V135" s="25">
        <f t="shared" si="103"/>
        <v>0</v>
      </c>
    </row>
    <row r="136" spans="1:22" ht="46.8" x14ac:dyDescent="0.25">
      <c r="A136" s="7" t="s">
        <v>32</v>
      </c>
      <c r="B136" s="1" t="s">
        <v>23</v>
      </c>
      <c r="C136" s="1" t="s">
        <v>25</v>
      </c>
      <c r="D136" s="1" t="s">
        <v>112</v>
      </c>
      <c r="E136" s="1" t="s">
        <v>27</v>
      </c>
      <c r="F136" s="1" t="s">
        <v>120</v>
      </c>
      <c r="G136" s="1" t="s">
        <v>33</v>
      </c>
      <c r="H136" s="9">
        <v>50000</v>
      </c>
      <c r="I136" s="18">
        <f t="shared" si="62"/>
        <v>0</v>
      </c>
      <c r="J136" s="9">
        <v>50000</v>
      </c>
      <c r="K136" s="5">
        <f t="shared" si="63"/>
        <v>-400</v>
      </c>
      <c r="L136" s="42">
        <v>49600</v>
      </c>
      <c r="M136" s="9">
        <v>0</v>
      </c>
      <c r="N136" s="18">
        <f t="shared" si="65"/>
        <v>0</v>
      </c>
      <c r="O136" s="9">
        <v>0</v>
      </c>
      <c r="P136" s="20">
        <f t="shared" si="66"/>
        <v>0</v>
      </c>
      <c r="Q136" s="9">
        <v>0</v>
      </c>
      <c r="R136" s="21">
        <v>0</v>
      </c>
      <c r="S136" s="29">
        <f t="shared" si="67"/>
        <v>0</v>
      </c>
      <c r="T136" s="38">
        <v>0</v>
      </c>
      <c r="U136" s="34">
        <f t="shared" si="68"/>
        <v>0</v>
      </c>
      <c r="V136" s="25">
        <v>0</v>
      </c>
    </row>
    <row r="137" spans="1:22" ht="31.2" x14ac:dyDescent="0.25">
      <c r="A137" s="7" t="s">
        <v>121</v>
      </c>
      <c r="B137" s="1" t="s">
        <v>23</v>
      </c>
      <c r="C137" s="1" t="s">
        <v>25</v>
      </c>
      <c r="D137" s="1" t="s">
        <v>112</v>
      </c>
      <c r="E137" s="1" t="s">
        <v>27</v>
      </c>
      <c r="F137" s="1" t="s">
        <v>122</v>
      </c>
      <c r="G137" s="8" t="s">
        <v>0</v>
      </c>
      <c r="H137" s="9">
        <f>H138</f>
        <v>1008000</v>
      </c>
      <c r="I137" s="18">
        <f t="shared" si="62"/>
        <v>0</v>
      </c>
      <c r="J137" s="9">
        <f>J138</f>
        <v>1008000</v>
      </c>
      <c r="K137" s="5">
        <f t="shared" si="63"/>
        <v>0</v>
      </c>
      <c r="L137" s="42">
        <f>L138</f>
        <v>1008000</v>
      </c>
      <c r="M137" s="9">
        <f t="shared" ref="M137:V137" si="104">M138</f>
        <v>1008000</v>
      </c>
      <c r="N137" s="18">
        <f t="shared" si="65"/>
        <v>0</v>
      </c>
      <c r="O137" s="9">
        <f t="shared" si="104"/>
        <v>1008000</v>
      </c>
      <c r="P137" s="20">
        <f t="shared" si="66"/>
        <v>0</v>
      </c>
      <c r="Q137" s="9">
        <f t="shared" si="104"/>
        <v>1008000</v>
      </c>
      <c r="R137" s="21">
        <f t="shared" si="104"/>
        <v>1008000</v>
      </c>
      <c r="S137" s="29">
        <f t="shared" si="67"/>
        <v>0</v>
      </c>
      <c r="T137" s="38">
        <f t="shared" si="104"/>
        <v>1008000</v>
      </c>
      <c r="U137" s="34">
        <f t="shared" si="68"/>
        <v>0</v>
      </c>
      <c r="V137" s="25">
        <f t="shared" si="104"/>
        <v>1008000</v>
      </c>
    </row>
    <row r="138" spans="1:22" ht="31.2" x14ac:dyDescent="0.25">
      <c r="A138" s="7" t="s">
        <v>115</v>
      </c>
      <c r="B138" s="1" t="s">
        <v>23</v>
      </c>
      <c r="C138" s="1" t="s">
        <v>25</v>
      </c>
      <c r="D138" s="1" t="s">
        <v>112</v>
      </c>
      <c r="E138" s="1" t="s">
        <v>27</v>
      </c>
      <c r="F138" s="1" t="s">
        <v>122</v>
      </c>
      <c r="G138" s="1" t="s">
        <v>116</v>
      </c>
      <c r="H138" s="9">
        <f>H139</f>
        <v>1008000</v>
      </c>
      <c r="I138" s="18">
        <f t="shared" si="62"/>
        <v>0</v>
      </c>
      <c r="J138" s="9">
        <f>J139</f>
        <v>1008000</v>
      </c>
      <c r="K138" s="5">
        <f t="shared" si="63"/>
        <v>0</v>
      </c>
      <c r="L138" s="42">
        <f>L139</f>
        <v>1008000</v>
      </c>
      <c r="M138" s="9">
        <f t="shared" ref="M138:V138" si="105">M139</f>
        <v>1008000</v>
      </c>
      <c r="N138" s="18">
        <f t="shared" si="65"/>
        <v>0</v>
      </c>
      <c r="O138" s="9">
        <f t="shared" si="105"/>
        <v>1008000</v>
      </c>
      <c r="P138" s="20">
        <f t="shared" si="66"/>
        <v>0</v>
      </c>
      <c r="Q138" s="9">
        <f t="shared" si="105"/>
        <v>1008000</v>
      </c>
      <c r="R138" s="21">
        <f t="shared" si="105"/>
        <v>1008000</v>
      </c>
      <c r="S138" s="29">
        <f t="shared" si="67"/>
        <v>0</v>
      </c>
      <c r="T138" s="38">
        <f t="shared" si="105"/>
        <v>1008000</v>
      </c>
      <c r="U138" s="34">
        <f t="shared" si="68"/>
        <v>0</v>
      </c>
      <c r="V138" s="25">
        <f t="shared" si="105"/>
        <v>1008000</v>
      </c>
    </row>
    <row r="139" spans="1:22" ht="46.8" x14ac:dyDescent="0.25">
      <c r="A139" s="7" t="s">
        <v>123</v>
      </c>
      <c r="B139" s="1" t="s">
        <v>23</v>
      </c>
      <c r="C139" s="1" t="s">
        <v>25</v>
      </c>
      <c r="D139" s="1" t="s">
        <v>112</v>
      </c>
      <c r="E139" s="1" t="s">
        <v>27</v>
      </c>
      <c r="F139" s="1" t="s">
        <v>122</v>
      </c>
      <c r="G139" s="1" t="s">
        <v>124</v>
      </c>
      <c r="H139" s="9">
        <v>1008000</v>
      </c>
      <c r="I139" s="18">
        <f t="shared" si="62"/>
        <v>0</v>
      </c>
      <c r="J139" s="9">
        <v>1008000</v>
      </c>
      <c r="K139" s="5">
        <f t="shared" si="63"/>
        <v>0</v>
      </c>
      <c r="L139" s="42">
        <v>1008000</v>
      </c>
      <c r="M139" s="9">
        <v>1008000</v>
      </c>
      <c r="N139" s="18">
        <f t="shared" si="65"/>
        <v>0</v>
      </c>
      <c r="O139" s="9">
        <v>1008000</v>
      </c>
      <c r="P139" s="20">
        <f t="shared" si="66"/>
        <v>0</v>
      </c>
      <c r="Q139" s="9">
        <v>1008000</v>
      </c>
      <c r="R139" s="21">
        <v>1008000</v>
      </c>
      <c r="S139" s="29">
        <f t="shared" si="67"/>
        <v>0</v>
      </c>
      <c r="T139" s="38">
        <v>1008000</v>
      </c>
      <c r="U139" s="34">
        <f t="shared" si="68"/>
        <v>0</v>
      </c>
      <c r="V139" s="25">
        <v>1008000</v>
      </c>
    </row>
    <row r="140" spans="1:22" ht="62.4" x14ac:dyDescent="0.25">
      <c r="A140" s="2" t="s">
        <v>125</v>
      </c>
      <c r="B140" s="3" t="s">
        <v>23</v>
      </c>
      <c r="C140" s="3" t="s">
        <v>25</v>
      </c>
      <c r="D140" s="3" t="s">
        <v>126</v>
      </c>
      <c r="E140" s="4" t="s">
        <v>0</v>
      </c>
      <c r="F140" s="4" t="s">
        <v>0</v>
      </c>
      <c r="G140" s="4" t="s">
        <v>0</v>
      </c>
      <c r="H140" s="5">
        <f>H141</f>
        <v>11274228</v>
      </c>
      <c r="I140" s="18">
        <f t="shared" si="62"/>
        <v>0</v>
      </c>
      <c r="J140" s="5">
        <f>J141</f>
        <v>11274228</v>
      </c>
      <c r="K140" s="5">
        <f t="shared" si="63"/>
        <v>0</v>
      </c>
      <c r="L140" s="48">
        <f>L141</f>
        <v>11274228</v>
      </c>
      <c r="M140" s="5">
        <f t="shared" ref="M140:V140" si="106">M141</f>
        <v>11265828</v>
      </c>
      <c r="N140" s="18">
        <f t="shared" si="65"/>
        <v>0</v>
      </c>
      <c r="O140" s="5">
        <f t="shared" si="106"/>
        <v>11265828</v>
      </c>
      <c r="P140" s="20">
        <f t="shared" si="66"/>
        <v>0</v>
      </c>
      <c r="Q140" s="5">
        <f t="shared" si="106"/>
        <v>11265828</v>
      </c>
      <c r="R140" s="20">
        <f t="shared" si="106"/>
        <v>11271828</v>
      </c>
      <c r="S140" s="29">
        <f t="shared" si="67"/>
        <v>0</v>
      </c>
      <c r="T140" s="37">
        <f t="shared" si="106"/>
        <v>11271828</v>
      </c>
      <c r="U140" s="34">
        <f t="shared" si="68"/>
        <v>0</v>
      </c>
      <c r="V140" s="24">
        <f t="shared" si="106"/>
        <v>11271828</v>
      </c>
    </row>
    <row r="141" spans="1:22" ht="15.6" x14ac:dyDescent="0.25">
      <c r="A141" s="2" t="s">
        <v>24</v>
      </c>
      <c r="B141" s="3" t="s">
        <v>23</v>
      </c>
      <c r="C141" s="3" t="s">
        <v>25</v>
      </c>
      <c r="D141" s="3" t="s">
        <v>126</v>
      </c>
      <c r="E141" s="3" t="s">
        <v>27</v>
      </c>
      <c r="F141" s="6" t="s">
        <v>0</v>
      </c>
      <c r="G141" s="6" t="s">
        <v>0</v>
      </c>
      <c r="H141" s="5">
        <f>H142+H145+H148</f>
        <v>11274228</v>
      </c>
      <c r="I141" s="18">
        <f t="shared" si="62"/>
        <v>0</v>
      </c>
      <c r="J141" s="5">
        <f>J142+J145+J148</f>
        <v>11274228</v>
      </c>
      <c r="K141" s="5">
        <f t="shared" si="63"/>
        <v>0</v>
      </c>
      <c r="L141" s="48">
        <f>L142+L145+L148</f>
        <v>11274228</v>
      </c>
      <c r="M141" s="5">
        <f t="shared" ref="M141:R141" si="107">M142+M145+M148</f>
        <v>11265828</v>
      </c>
      <c r="N141" s="18">
        <f t="shared" si="65"/>
        <v>0</v>
      </c>
      <c r="O141" s="5">
        <f t="shared" ref="O141:Q141" si="108">O142+O145+O148</f>
        <v>11265828</v>
      </c>
      <c r="P141" s="20">
        <f t="shared" si="66"/>
        <v>0</v>
      </c>
      <c r="Q141" s="5">
        <f t="shared" si="108"/>
        <v>11265828</v>
      </c>
      <c r="R141" s="20">
        <f t="shared" si="107"/>
        <v>11271828</v>
      </c>
      <c r="S141" s="29">
        <f t="shared" si="67"/>
        <v>0</v>
      </c>
      <c r="T141" s="37">
        <f t="shared" ref="T141:V141" si="109">T142+T145+T148</f>
        <v>11271828</v>
      </c>
      <c r="U141" s="34">
        <f t="shared" si="68"/>
        <v>0</v>
      </c>
      <c r="V141" s="24">
        <f t="shared" si="109"/>
        <v>11271828</v>
      </c>
    </row>
    <row r="142" spans="1:22" ht="62.4" x14ac:dyDescent="0.25">
      <c r="A142" s="7" t="s">
        <v>127</v>
      </c>
      <c r="B142" s="1" t="s">
        <v>23</v>
      </c>
      <c r="C142" s="1" t="s">
        <v>25</v>
      </c>
      <c r="D142" s="1" t="s">
        <v>126</v>
      </c>
      <c r="E142" s="1" t="s">
        <v>27</v>
      </c>
      <c r="F142" s="1" t="s">
        <v>128</v>
      </c>
      <c r="G142" s="8" t="s">
        <v>0</v>
      </c>
      <c r="H142" s="9">
        <f>H143</f>
        <v>124800</v>
      </c>
      <c r="I142" s="18">
        <f t="shared" si="62"/>
        <v>0</v>
      </c>
      <c r="J142" s="9">
        <f>J143</f>
        <v>124800</v>
      </c>
      <c r="K142" s="5">
        <f t="shared" si="63"/>
        <v>0</v>
      </c>
      <c r="L142" s="42">
        <f>L143</f>
        <v>124800</v>
      </c>
      <c r="M142" s="9">
        <f t="shared" ref="M142:V142" si="110">M143</f>
        <v>116400</v>
      </c>
      <c r="N142" s="18">
        <f t="shared" si="65"/>
        <v>0</v>
      </c>
      <c r="O142" s="9">
        <f t="shared" si="110"/>
        <v>116400</v>
      </c>
      <c r="P142" s="20">
        <f t="shared" si="66"/>
        <v>0</v>
      </c>
      <c r="Q142" s="9">
        <f t="shared" si="110"/>
        <v>116400</v>
      </c>
      <c r="R142" s="21">
        <f t="shared" si="110"/>
        <v>122400</v>
      </c>
      <c r="S142" s="29">
        <f t="shared" si="67"/>
        <v>0</v>
      </c>
      <c r="T142" s="38">
        <f t="shared" si="110"/>
        <v>122400</v>
      </c>
      <c r="U142" s="34">
        <f t="shared" si="68"/>
        <v>0</v>
      </c>
      <c r="V142" s="25">
        <f t="shared" si="110"/>
        <v>122400</v>
      </c>
    </row>
    <row r="143" spans="1:22" ht="31.2" x14ac:dyDescent="0.25">
      <c r="A143" s="7" t="s">
        <v>115</v>
      </c>
      <c r="B143" s="1" t="s">
        <v>23</v>
      </c>
      <c r="C143" s="1" t="s">
        <v>25</v>
      </c>
      <c r="D143" s="1" t="s">
        <v>126</v>
      </c>
      <c r="E143" s="1" t="s">
        <v>27</v>
      </c>
      <c r="F143" s="1" t="s">
        <v>128</v>
      </c>
      <c r="G143" s="1" t="s">
        <v>116</v>
      </c>
      <c r="H143" s="9">
        <f>H144</f>
        <v>124800</v>
      </c>
      <c r="I143" s="18">
        <f t="shared" si="62"/>
        <v>0</v>
      </c>
      <c r="J143" s="9">
        <f>J144</f>
        <v>124800</v>
      </c>
      <c r="K143" s="5">
        <f t="shared" si="63"/>
        <v>0</v>
      </c>
      <c r="L143" s="42">
        <f>L144</f>
        <v>124800</v>
      </c>
      <c r="M143" s="9">
        <f t="shared" ref="M143:V143" si="111">M144</f>
        <v>116400</v>
      </c>
      <c r="N143" s="18">
        <f t="shared" si="65"/>
        <v>0</v>
      </c>
      <c r="O143" s="9">
        <f t="shared" si="111"/>
        <v>116400</v>
      </c>
      <c r="P143" s="20">
        <f t="shared" si="66"/>
        <v>0</v>
      </c>
      <c r="Q143" s="9">
        <f t="shared" si="111"/>
        <v>116400</v>
      </c>
      <c r="R143" s="21">
        <f t="shared" si="111"/>
        <v>122400</v>
      </c>
      <c r="S143" s="29">
        <f t="shared" si="67"/>
        <v>0</v>
      </c>
      <c r="T143" s="38">
        <f t="shared" si="111"/>
        <v>122400</v>
      </c>
      <c r="U143" s="34">
        <f t="shared" si="68"/>
        <v>0</v>
      </c>
      <c r="V143" s="25">
        <f t="shared" si="111"/>
        <v>122400</v>
      </c>
    </row>
    <row r="144" spans="1:22" ht="46.8" x14ac:dyDescent="0.25">
      <c r="A144" s="7" t="s">
        <v>123</v>
      </c>
      <c r="B144" s="1" t="s">
        <v>23</v>
      </c>
      <c r="C144" s="1" t="s">
        <v>25</v>
      </c>
      <c r="D144" s="1" t="s">
        <v>126</v>
      </c>
      <c r="E144" s="1" t="s">
        <v>27</v>
      </c>
      <c r="F144" s="1" t="s">
        <v>128</v>
      </c>
      <c r="G144" s="1" t="s">
        <v>124</v>
      </c>
      <c r="H144" s="9">
        <v>124800</v>
      </c>
      <c r="I144" s="18">
        <f t="shared" si="62"/>
        <v>0</v>
      </c>
      <c r="J144" s="9">
        <v>124800</v>
      </c>
      <c r="K144" s="5">
        <f t="shared" si="63"/>
        <v>0</v>
      </c>
      <c r="L144" s="42">
        <v>124800</v>
      </c>
      <c r="M144" s="9">
        <v>116400</v>
      </c>
      <c r="N144" s="18">
        <f t="shared" si="65"/>
        <v>0</v>
      </c>
      <c r="O144" s="9">
        <v>116400</v>
      </c>
      <c r="P144" s="20">
        <f t="shared" si="66"/>
        <v>0</v>
      </c>
      <c r="Q144" s="9">
        <v>116400</v>
      </c>
      <c r="R144" s="21">
        <v>122400</v>
      </c>
      <c r="S144" s="29">
        <f t="shared" si="67"/>
        <v>0</v>
      </c>
      <c r="T144" s="38">
        <v>122400</v>
      </c>
      <c r="U144" s="34">
        <f t="shared" si="68"/>
        <v>0</v>
      </c>
      <c r="V144" s="25">
        <v>122400</v>
      </c>
    </row>
    <row r="145" spans="1:22" ht="51" customHeight="1" x14ac:dyDescent="0.25">
      <c r="A145" s="7" t="s">
        <v>129</v>
      </c>
      <c r="B145" s="1" t="s">
        <v>23</v>
      </c>
      <c r="C145" s="1" t="s">
        <v>25</v>
      </c>
      <c r="D145" s="1" t="s">
        <v>126</v>
      </c>
      <c r="E145" s="1" t="s">
        <v>27</v>
      </c>
      <c r="F145" s="1" t="s">
        <v>130</v>
      </c>
      <c r="G145" s="8" t="s">
        <v>0</v>
      </c>
      <c r="H145" s="9">
        <f>H146</f>
        <v>43000</v>
      </c>
      <c r="I145" s="18">
        <f t="shared" si="62"/>
        <v>0</v>
      </c>
      <c r="J145" s="9">
        <f>J146</f>
        <v>43000</v>
      </c>
      <c r="K145" s="5">
        <f t="shared" si="63"/>
        <v>0</v>
      </c>
      <c r="L145" s="42">
        <f>L146</f>
        <v>43000</v>
      </c>
      <c r="M145" s="9">
        <f t="shared" ref="M145:V145" si="112">M146</f>
        <v>43000</v>
      </c>
      <c r="N145" s="18">
        <f t="shared" si="65"/>
        <v>0</v>
      </c>
      <c r="O145" s="9">
        <f t="shared" si="112"/>
        <v>43000</v>
      </c>
      <c r="P145" s="20">
        <f t="shared" si="66"/>
        <v>0</v>
      </c>
      <c r="Q145" s="9">
        <f t="shared" si="112"/>
        <v>43000</v>
      </c>
      <c r="R145" s="21">
        <f t="shared" si="112"/>
        <v>43000</v>
      </c>
      <c r="S145" s="29">
        <f t="shared" si="67"/>
        <v>0</v>
      </c>
      <c r="T145" s="38">
        <f t="shared" si="112"/>
        <v>43000</v>
      </c>
      <c r="U145" s="34">
        <f t="shared" si="68"/>
        <v>0</v>
      </c>
      <c r="V145" s="25">
        <f t="shared" si="112"/>
        <v>43000</v>
      </c>
    </row>
    <row r="146" spans="1:22" ht="46.8" x14ac:dyDescent="0.25">
      <c r="A146" s="7" t="s">
        <v>30</v>
      </c>
      <c r="B146" s="1" t="s">
        <v>23</v>
      </c>
      <c r="C146" s="1" t="s">
        <v>25</v>
      </c>
      <c r="D146" s="1" t="s">
        <v>126</v>
      </c>
      <c r="E146" s="1" t="s">
        <v>27</v>
      </c>
      <c r="F146" s="1" t="s">
        <v>130</v>
      </c>
      <c r="G146" s="1" t="s">
        <v>31</v>
      </c>
      <c r="H146" s="9">
        <f>H147</f>
        <v>43000</v>
      </c>
      <c r="I146" s="18">
        <f t="shared" si="62"/>
        <v>0</v>
      </c>
      <c r="J146" s="9">
        <f>J147</f>
        <v>43000</v>
      </c>
      <c r="K146" s="5">
        <f t="shared" ref="K146:K209" si="113">L146-J146</f>
        <v>0</v>
      </c>
      <c r="L146" s="42">
        <f>L147</f>
        <v>43000</v>
      </c>
      <c r="M146" s="9">
        <f t="shared" ref="M146:V146" si="114">M147</f>
        <v>43000</v>
      </c>
      <c r="N146" s="18">
        <f t="shared" si="65"/>
        <v>0</v>
      </c>
      <c r="O146" s="9">
        <f t="shared" si="114"/>
        <v>43000</v>
      </c>
      <c r="P146" s="20">
        <f t="shared" ref="P146:P209" si="115">Q146-O146</f>
        <v>0</v>
      </c>
      <c r="Q146" s="9">
        <f t="shared" si="114"/>
        <v>43000</v>
      </c>
      <c r="R146" s="21">
        <f t="shared" si="114"/>
        <v>43000</v>
      </c>
      <c r="S146" s="29">
        <f t="shared" si="67"/>
        <v>0</v>
      </c>
      <c r="T146" s="38">
        <f t="shared" si="114"/>
        <v>43000</v>
      </c>
      <c r="U146" s="34">
        <f t="shared" ref="U146:U209" si="116">V146-T146</f>
        <v>0</v>
      </c>
      <c r="V146" s="25">
        <f t="shared" si="114"/>
        <v>43000</v>
      </c>
    </row>
    <row r="147" spans="1:22" ht="46.8" x14ac:dyDescent="0.25">
      <c r="A147" s="7" t="s">
        <v>32</v>
      </c>
      <c r="B147" s="1" t="s">
        <v>23</v>
      </c>
      <c r="C147" s="1" t="s">
        <v>25</v>
      </c>
      <c r="D147" s="1" t="s">
        <v>126</v>
      </c>
      <c r="E147" s="1" t="s">
        <v>27</v>
      </c>
      <c r="F147" s="1" t="s">
        <v>130</v>
      </c>
      <c r="G147" s="1" t="s">
        <v>33</v>
      </c>
      <c r="H147" s="9">
        <v>43000</v>
      </c>
      <c r="I147" s="18">
        <f t="shared" si="62"/>
        <v>0</v>
      </c>
      <c r="J147" s="9">
        <v>43000</v>
      </c>
      <c r="K147" s="5">
        <f t="shared" si="113"/>
        <v>0</v>
      </c>
      <c r="L147" s="42">
        <v>43000</v>
      </c>
      <c r="M147" s="9">
        <v>43000</v>
      </c>
      <c r="N147" s="18">
        <f t="shared" si="65"/>
        <v>0</v>
      </c>
      <c r="O147" s="9">
        <v>43000</v>
      </c>
      <c r="P147" s="20">
        <f t="shared" si="115"/>
        <v>0</v>
      </c>
      <c r="Q147" s="9">
        <v>43000</v>
      </c>
      <c r="R147" s="21">
        <v>43000</v>
      </c>
      <c r="S147" s="29">
        <f t="shared" si="67"/>
        <v>0</v>
      </c>
      <c r="T147" s="38">
        <v>43000</v>
      </c>
      <c r="U147" s="34">
        <f t="shared" si="116"/>
        <v>0</v>
      </c>
      <c r="V147" s="25">
        <v>43000</v>
      </c>
    </row>
    <row r="148" spans="1:22" ht="109.2" x14ac:dyDescent="0.25">
      <c r="A148" s="7" t="s">
        <v>131</v>
      </c>
      <c r="B148" s="1" t="s">
        <v>23</v>
      </c>
      <c r="C148" s="1" t="s">
        <v>25</v>
      </c>
      <c r="D148" s="1" t="s">
        <v>126</v>
      </c>
      <c r="E148" s="1" t="s">
        <v>27</v>
      </c>
      <c r="F148" s="1" t="s">
        <v>132</v>
      </c>
      <c r="G148" s="8" t="s">
        <v>0</v>
      </c>
      <c r="H148" s="9">
        <f>H149</f>
        <v>11106428</v>
      </c>
      <c r="I148" s="18">
        <f t="shared" si="62"/>
        <v>0</v>
      </c>
      <c r="J148" s="9">
        <f>J149</f>
        <v>11106428</v>
      </c>
      <c r="K148" s="5">
        <f t="shared" si="113"/>
        <v>0</v>
      </c>
      <c r="L148" s="42">
        <f>L149</f>
        <v>11106428</v>
      </c>
      <c r="M148" s="9">
        <f t="shared" ref="M148:V148" si="117">M149</f>
        <v>11106428</v>
      </c>
      <c r="N148" s="18">
        <f t="shared" si="65"/>
        <v>0</v>
      </c>
      <c r="O148" s="9">
        <f t="shared" si="117"/>
        <v>11106428</v>
      </c>
      <c r="P148" s="20">
        <f t="shared" si="115"/>
        <v>0</v>
      </c>
      <c r="Q148" s="9">
        <f t="shared" si="117"/>
        <v>11106428</v>
      </c>
      <c r="R148" s="21">
        <f t="shared" si="117"/>
        <v>11106428</v>
      </c>
      <c r="S148" s="29">
        <f t="shared" si="67"/>
        <v>0</v>
      </c>
      <c r="T148" s="38">
        <f t="shared" si="117"/>
        <v>11106428</v>
      </c>
      <c r="U148" s="34">
        <f t="shared" si="116"/>
        <v>0</v>
      </c>
      <c r="V148" s="25">
        <f t="shared" si="117"/>
        <v>11106428</v>
      </c>
    </row>
    <row r="149" spans="1:22" ht="31.2" x14ac:dyDescent="0.25">
      <c r="A149" s="7" t="s">
        <v>115</v>
      </c>
      <c r="B149" s="1" t="s">
        <v>23</v>
      </c>
      <c r="C149" s="1" t="s">
        <v>25</v>
      </c>
      <c r="D149" s="1" t="s">
        <v>126</v>
      </c>
      <c r="E149" s="1" t="s">
        <v>27</v>
      </c>
      <c r="F149" s="1" t="s">
        <v>132</v>
      </c>
      <c r="G149" s="1" t="s">
        <v>116</v>
      </c>
      <c r="H149" s="9">
        <f>H150+H151</f>
        <v>11106428</v>
      </c>
      <c r="I149" s="18">
        <f t="shared" ref="I149:I212" si="118">J149-H149</f>
        <v>0</v>
      </c>
      <c r="J149" s="9">
        <f>J150+J151</f>
        <v>11106428</v>
      </c>
      <c r="K149" s="5">
        <f t="shared" si="113"/>
        <v>0</v>
      </c>
      <c r="L149" s="42">
        <f>L150+L151</f>
        <v>11106428</v>
      </c>
      <c r="M149" s="9">
        <f t="shared" ref="M149:R149" si="119">M150+M151</f>
        <v>11106428</v>
      </c>
      <c r="N149" s="18">
        <f t="shared" ref="N149:N212" si="120">O149-M149</f>
        <v>0</v>
      </c>
      <c r="O149" s="9">
        <f t="shared" ref="O149:Q149" si="121">O150+O151</f>
        <v>11106428</v>
      </c>
      <c r="P149" s="20">
        <f t="shared" si="115"/>
        <v>0</v>
      </c>
      <c r="Q149" s="9">
        <f t="shared" si="121"/>
        <v>11106428</v>
      </c>
      <c r="R149" s="21">
        <f t="shared" si="119"/>
        <v>11106428</v>
      </c>
      <c r="S149" s="29">
        <f t="shared" ref="S149:S212" si="122">T149-R149</f>
        <v>0</v>
      </c>
      <c r="T149" s="38">
        <f t="shared" ref="T149:V149" si="123">T150+T151</f>
        <v>11106428</v>
      </c>
      <c r="U149" s="34">
        <f t="shared" si="116"/>
        <v>0</v>
      </c>
      <c r="V149" s="25">
        <f t="shared" si="123"/>
        <v>11106428</v>
      </c>
    </row>
    <row r="150" spans="1:22" ht="31.2" x14ac:dyDescent="0.25">
      <c r="A150" s="7" t="s">
        <v>117</v>
      </c>
      <c r="B150" s="1" t="s">
        <v>23</v>
      </c>
      <c r="C150" s="1" t="s">
        <v>25</v>
      </c>
      <c r="D150" s="1" t="s">
        <v>126</v>
      </c>
      <c r="E150" s="1" t="s">
        <v>27</v>
      </c>
      <c r="F150" s="1" t="s">
        <v>132</v>
      </c>
      <c r="G150" s="1" t="s">
        <v>118</v>
      </c>
      <c r="H150" s="9">
        <v>7811807</v>
      </c>
      <c r="I150" s="18">
        <f t="shared" si="118"/>
        <v>0</v>
      </c>
      <c r="J150" s="9">
        <v>7811807</v>
      </c>
      <c r="K150" s="5">
        <f t="shared" si="113"/>
        <v>0</v>
      </c>
      <c r="L150" s="42">
        <v>7811807</v>
      </c>
      <c r="M150" s="9">
        <v>7811807</v>
      </c>
      <c r="N150" s="18">
        <f t="shared" si="120"/>
        <v>0</v>
      </c>
      <c r="O150" s="9">
        <v>7811807</v>
      </c>
      <c r="P150" s="20">
        <f t="shared" si="115"/>
        <v>0</v>
      </c>
      <c r="Q150" s="9">
        <v>7811807</v>
      </c>
      <c r="R150" s="21">
        <v>7811807</v>
      </c>
      <c r="S150" s="29">
        <f t="shared" si="122"/>
        <v>0</v>
      </c>
      <c r="T150" s="38">
        <v>7811807</v>
      </c>
      <c r="U150" s="34">
        <f t="shared" si="116"/>
        <v>0</v>
      </c>
      <c r="V150" s="25">
        <v>7811807</v>
      </c>
    </row>
    <row r="151" spans="1:22" ht="46.8" x14ac:dyDescent="0.25">
      <c r="A151" s="7" t="s">
        <v>123</v>
      </c>
      <c r="B151" s="1" t="s">
        <v>23</v>
      </c>
      <c r="C151" s="1" t="s">
        <v>25</v>
      </c>
      <c r="D151" s="1" t="s">
        <v>126</v>
      </c>
      <c r="E151" s="1" t="s">
        <v>27</v>
      </c>
      <c r="F151" s="1" t="s">
        <v>132</v>
      </c>
      <c r="G151" s="1" t="s">
        <v>124</v>
      </c>
      <c r="H151" s="9">
        <v>3294621</v>
      </c>
      <c r="I151" s="18">
        <f t="shared" si="118"/>
        <v>0</v>
      </c>
      <c r="J151" s="9">
        <v>3294621</v>
      </c>
      <c r="K151" s="5">
        <f t="shared" si="113"/>
        <v>0</v>
      </c>
      <c r="L151" s="42">
        <v>3294621</v>
      </c>
      <c r="M151" s="9">
        <v>3294621</v>
      </c>
      <c r="N151" s="18">
        <f t="shared" si="120"/>
        <v>0</v>
      </c>
      <c r="O151" s="9">
        <v>3294621</v>
      </c>
      <c r="P151" s="20">
        <f t="shared" si="115"/>
        <v>0</v>
      </c>
      <c r="Q151" s="9">
        <v>3294621</v>
      </c>
      <c r="R151" s="21">
        <v>3294621</v>
      </c>
      <c r="S151" s="29">
        <f t="shared" si="122"/>
        <v>0</v>
      </c>
      <c r="T151" s="38">
        <v>3294621</v>
      </c>
      <c r="U151" s="34">
        <f t="shared" si="116"/>
        <v>0</v>
      </c>
      <c r="V151" s="25">
        <v>3294621</v>
      </c>
    </row>
    <row r="152" spans="1:22" ht="31.2" x14ac:dyDescent="0.25">
      <c r="A152" s="2" t="s">
        <v>133</v>
      </c>
      <c r="B152" s="3" t="s">
        <v>23</v>
      </c>
      <c r="C152" s="3" t="s">
        <v>25</v>
      </c>
      <c r="D152" s="3" t="s">
        <v>134</v>
      </c>
      <c r="E152" s="4" t="s">
        <v>0</v>
      </c>
      <c r="F152" s="4" t="s">
        <v>0</v>
      </c>
      <c r="G152" s="4" t="s">
        <v>0</v>
      </c>
      <c r="H152" s="5">
        <f>H153</f>
        <v>65600</v>
      </c>
      <c r="I152" s="18">
        <f t="shared" si="118"/>
        <v>0</v>
      </c>
      <c r="J152" s="5">
        <f>J153</f>
        <v>65600</v>
      </c>
      <c r="K152" s="5">
        <f t="shared" si="113"/>
        <v>87724.12</v>
      </c>
      <c r="L152" s="48">
        <f>L153</f>
        <v>153324.12</v>
      </c>
      <c r="M152" s="5">
        <f t="shared" ref="M152:V152" si="124">M153</f>
        <v>66200</v>
      </c>
      <c r="N152" s="18">
        <f t="shared" si="120"/>
        <v>0</v>
      </c>
      <c r="O152" s="5">
        <f t="shared" si="124"/>
        <v>66200</v>
      </c>
      <c r="P152" s="20">
        <f t="shared" si="115"/>
        <v>0</v>
      </c>
      <c r="Q152" s="5">
        <f t="shared" si="124"/>
        <v>66200</v>
      </c>
      <c r="R152" s="20">
        <f t="shared" si="124"/>
        <v>66200</v>
      </c>
      <c r="S152" s="29">
        <f t="shared" si="122"/>
        <v>0</v>
      </c>
      <c r="T152" s="37">
        <f t="shared" si="124"/>
        <v>66200</v>
      </c>
      <c r="U152" s="34">
        <f t="shared" si="116"/>
        <v>0</v>
      </c>
      <c r="V152" s="24">
        <f t="shared" si="124"/>
        <v>66200</v>
      </c>
    </row>
    <row r="153" spans="1:22" ht="15.6" x14ac:dyDescent="0.25">
      <c r="A153" s="2" t="s">
        <v>24</v>
      </c>
      <c r="B153" s="3" t="s">
        <v>23</v>
      </c>
      <c r="C153" s="3" t="s">
        <v>25</v>
      </c>
      <c r="D153" s="3" t="s">
        <v>134</v>
      </c>
      <c r="E153" s="3" t="s">
        <v>27</v>
      </c>
      <c r="F153" s="6" t="s">
        <v>0</v>
      </c>
      <c r="G153" s="6" t="s">
        <v>0</v>
      </c>
      <c r="H153" s="5">
        <f>H154</f>
        <v>65600</v>
      </c>
      <c r="I153" s="18">
        <f t="shared" si="118"/>
        <v>0</v>
      </c>
      <c r="J153" s="5">
        <f>J154</f>
        <v>65600</v>
      </c>
      <c r="K153" s="5">
        <f t="shared" si="113"/>
        <v>87724.12</v>
      </c>
      <c r="L153" s="48">
        <f>L154</f>
        <v>153324.12</v>
      </c>
      <c r="M153" s="5">
        <f t="shared" ref="M153:V153" si="125">M154</f>
        <v>66200</v>
      </c>
      <c r="N153" s="18">
        <f t="shared" si="120"/>
        <v>0</v>
      </c>
      <c r="O153" s="5">
        <f t="shared" si="125"/>
        <v>66200</v>
      </c>
      <c r="P153" s="20">
        <f t="shared" si="115"/>
        <v>0</v>
      </c>
      <c r="Q153" s="5">
        <f t="shared" si="125"/>
        <v>66200</v>
      </c>
      <c r="R153" s="20">
        <f t="shared" si="125"/>
        <v>66200</v>
      </c>
      <c r="S153" s="29">
        <f t="shared" si="122"/>
        <v>0</v>
      </c>
      <c r="T153" s="37">
        <f t="shared" si="125"/>
        <v>66200</v>
      </c>
      <c r="U153" s="34">
        <f t="shared" si="116"/>
        <v>0</v>
      </c>
      <c r="V153" s="24">
        <f t="shared" si="125"/>
        <v>66200</v>
      </c>
    </row>
    <row r="154" spans="1:22" ht="31.2" x14ac:dyDescent="0.25">
      <c r="A154" s="7" t="s">
        <v>133</v>
      </c>
      <c r="B154" s="1" t="s">
        <v>23</v>
      </c>
      <c r="C154" s="1" t="s">
        <v>25</v>
      </c>
      <c r="D154" s="1" t="s">
        <v>134</v>
      </c>
      <c r="E154" s="1" t="s">
        <v>27</v>
      </c>
      <c r="F154" s="1" t="s">
        <v>135</v>
      </c>
      <c r="G154" s="8" t="s">
        <v>0</v>
      </c>
      <c r="H154" s="9">
        <f>H155</f>
        <v>65600</v>
      </c>
      <c r="I154" s="18">
        <f t="shared" si="118"/>
        <v>0</v>
      </c>
      <c r="J154" s="9">
        <f>J155</f>
        <v>65600</v>
      </c>
      <c r="K154" s="5">
        <f t="shared" si="113"/>
        <v>87724.12</v>
      </c>
      <c r="L154" s="42">
        <f>L155</f>
        <v>153324.12</v>
      </c>
      <c r="M154" s="9">
        <f t="shared" ref="M154:V154" si="126">M155</f>
        <v>66200</v>
      </c>
      <c r="N154" s="18">
        <f t="shared" si="120"/>
        <v>0</v>
      </c>
      <c r="O154" s="9">
        <f t="shared" si="126"/>
        <v>66200</v>
      </c>
      <c r="P154" s="20">
        <f t="shared" si="115"/>
        <v>0</v>
      </c>
      <c r="Q154" s="9">
        <f t="shared" si="126"/>
        <v>66200</v>
      </c>
      <c r="R154" s="21">
        <f t="shared" si="126"/>
        <v>66200</v>
      </c>
      <c r="S154" s="29">
        <f t="shared" si="122"/>
        <v>0</v>
      </c>
      <c r="T154" s="38">
        <f t="shared" si="126"/>
        <v>66200</v>
      </c>
      <c r="U154" s="34">
        <f t="shared" si="116"/>
        <v>0</v>
      </c>
      <c r="V154" s="25">
        <f t="shared" si="126"/>
        <v>66200</v>
      </c>
    </row>
    <row r="155" spans="1:22" ht="46.8" x14ac:dyDescent="0.25">
      <c r="A155" s="7" t="s">
        <v>30</v>
      </c>
      <c r="B155" s="1" t="s">
        <v>23</v>
      </c>
      <c r="C155" s="1" t="s">
        <v>25</v>
      </c>
      <c r="D155" s="1" t="s">
        <v>134</v>
      </c>
      <c r="E155" s="1" t="s">
        <v>27</v>
      </c>
      <c r="F155" s="1" t="s">
        <v>135</v>
      </c>
      <c r="G155" s="1" t="s">
        <v>31</v>
      </c>
      <c r="H155" s="9">
        <f>H156</f>
        <v>65600</v>
      </c>
      <c r="I155" s="18">
        <f t="shared" si="118"/>
        <v>0</v>
      </c>
      <c r="J155" s="9">
        <f>J156</f>
        <v>65600</v>
      </c>
      <c r="K155" s="5">
        <f t="shared" si="113"/>
        <v>87724.12</v>
      </c>
      <c r="L155" s="42">
        <f>L156</f>
        <v>153324.12</v>
      </c>
      <c r="M155" s="9">
        <f t="shared" ref="M155:V155" si="127">M156</f>
        <v>66200</v>
      </c>
      <c r="N155" s="18">
        <f t="shared" si="120"/>
        <v>0</v>
      </c>
      <c r="O155" s="9">
        <f t="shared" si="127"/>
        <v>66200</v>
      </c>
      <c r="P155" s="20">
        <f t="shared" si="115"/>
        <v>0</v>
      </c>
      <c r="Q155" s="9">
        <f t="shared" si="127"/>
        <v>66200</v>
      </c>
      <c r="R155" s="21">
        <f t="shared" si="127"/>
        <v>66200</v>
      </c>
      <c r="S155" s="29">
        <f t="shared" si="122"/>
        <v>0</v>
      </c>
      <c r="T155" s="38">
        <f t="shared" si="127"/>
        <v>66200</v>
      </c>
      <c r="U155" s="34">
        <f t="shared" si="116"/>
        <v>0</v>
      </c>
      <c r="V155" s="25">
        <f t="shared" si="127"/>
        <v>66200</v>
      </c>
    </row>
    <row r="156" spans="1:22" ht="46.8" x14ac:dyDescent="0.25">
      <c r="A156" s="7" t="s">
        <v>32</v>
      </c>
      <c r="B156" s="1" t="s">
        <v>23</v>
      </c>
      <c r="C156" s="1" t="s">
        <v>25</v>
      </c>
      <c r="D156" s="1" t="s">
        <v>134</v>
      </c>
      <c r="E156" s="1" t="s">
        <v>27</v>
      </c>
      <c r="F156" s="1" t="s">
        <v>135</v>
      </c>
      <c r="G156" s="1" t="s">
        <v>33</v>
      </c>
      <c r="H156" s="9">
        <v>65600</v>
      </c>
      <c r="I156" s="18">
        <f t="shared" si="118"/>
        <v>0</v>
      </c>
      <c r="J156" s="9">
        <v>65600</v>
      </c>
      <c r="K156" s="5">
        <f t="shared" si="113"/>
        <v>87724.12</v>
      </c>
      <c r="L156" s="42">
        <v>153324.12</v>
      </c>
      <c r="M156" s="9">
        <v>66200</v>
      </c>
      <c r="N156" s="18">
        <f t="shared" si="120"/>
        <v>0</v>
      </c>
      <c r="O156" s="9">
        <v>66200</v>
      </c>
      <c r="P156" s="20">
        <f t="shared" si="115"/>
        <v>0</v>
      </c>
      <c r="Q156" s="9">
        <v>66200</v>
      </c>
      <c r="R156" s="21">
        <v>66200</v>
      </c>
      <c r="S156" s="29">
        <f t="shared" si="122"/>
        <v>0</v>
      </c>
      <c r="T156" s="38">
        <v>66200</v>
      </c>
      <c r="U156" s="34">
        <f t="shared" si="116"/>
        <v>0</v>
      </c>
      <c r="V156" s="25">
        <v>66200</v>
      </c>
    </row>
    <row r="157" spans="1:22" ht="31.2" x14ac:dyDescent="0.25">
      <c r="A157" s="2" t="s">
        <v>136</v>
      </c>
      <c r="B157" s="3" t="s">
        <v>23</v>
      </c>
      <c r="C157" s="3" t="s">
        <v>25</v>
      </c>
      <c r="D157" s="3" t="s">
        <v>137</v>
      </c>
      <c r="E157" s="4" t="s">
        <v>0</v>
      </c>
      <c r="F157" s="4" t="s">
        <v>0</v>
      </c>
      <c r="G157" s="4" t="s">
        <v>0</v>
      </c>
      <c r="H157" s="5">
        <f>H158</f>
        <v>49968695.960000001</v>
      </c>
      <c r="I157" s="18">
        <f t="shared" si="118"/>
        <v>0</v>
      </c>
      <c r="J157" s="5">
        <f>J158</f>
        <v>49968695.960000001</v>
      </c>
      <c r="K157" s="5">
        <f t="shared" si="113"/>
        <v>0</v>
      </c>
      <c r="L157" s="48">
        <f>L158</f>
        <v>49968695.960000001</v>
      </c>
      <c r="M157" s="5">
        <f t="shared" ref="M157:V157" si="128">M158</f>
        <v>0</v>
      </c>
      <c r="N157" s="18">
        <f t="shared" si="120"/>
        <v>0</v>
      </c>
      <c r="O157" s="5">
        <f t="shared" si="128"/>
        <v>0</v>
      </c>
      <c r="P157" s="20">
        <f t="shared" si="115"/>
        <v>0</v>
      </c>
      <c r="Q157" s="5">
        <f t="shared" si="128"/>
        <v>0</v>
      </c>
      <c r="R157" s="20">
        <f t="shared" si="128"/>
        <v>0</v>
      </c>
      <c r="S157" s="29">
        <f t="shared" si="122"/>
        <v>0</v>
      </c>
      <c r="T157" s="37">
        <f t="shared" si="128"/>
        <v>0</v>
      </c>
      <c r="U157" s="34">
        <f t="shared" si="116"/>
        <v>0</v>
      </c>
      <c r="V157" s="24">
        <f t="shared" si="128"/>
        <v>0</v>
      </c>
    </row>
    <row r="158" spans="1:22" ht="15.6" x14ac:dyDescent="0.25">
      <c r="A158" s="2" t="s">
        <v>24</v>
      </c>
      <c r="B158" s="3" t="s">
        <v>23</v>
      </c>
      <c r="C158" s="3" t="s">
        <v>25</v>
      </c>
      <c r="D158" s="3" t="s">
        <v>137</v>
      </c>
      <c r="E158" s="3" t="s">
        <v>27</v>
      </c>
      <c r="F158" s="6" t="s">
        <v>0</v>
      </c>
      <c r="G158" s="6" t="s">
        <v>0</v>
      </c>
      <c r="H158" s="5">
        <f>H159</f>
        <v>49968695.960000001</v>
      </c>
      <c r="I158" s="18">
        <f t="shared" si="118"/>
        <v>0</v>
      </c>
      <c r="J158" s="5">
        <f>J159</f>
        <v>49968695.960000001</v>
      </c>
      <c r="K158" s="5">
        <f t="shared" si="113"/>
        <v>0</v>
      </c>
      <c r="L158" s="48">
        <f>L159</f>
        <v>49968695.960000001</v>
      </c>
      <c r="M158" s="5">
        <f t="shared" ref="M158:V158" si="129">M159</f>
        <v>0</v>
      </c>
      <c r="N158" s="18">
        <f t="shared" si="120"/>
        <v>0</v>
      </c>
      <c r="O158" s="5">
        <f t="shared" si="129"/>
        <v>0</v>
      </c>
      <c r="P158" s="20">
        <f t="shared" si="115"/>
        <v>0</v>
      </c>
      <c r="Q158" s="5">
        <f t="shared" si="129"/>
        <v>0</v>
      </c>
      <c r="R158" s="20">
        <f t="shared" si="129"/>
        <v>0</v>
      </c>
      <c r="S158" s="29">
        <f t="shared" si="122"/>
        <v>0</v>
      </c>
      <c r="T158" s="37">
        <f t="shared" si="129"/>
        <v>0</v>
      </c>
      <c r="U158" s="34">
        <f t="shared" si="116"/>
        <v>0</v>
      </c>
      <c r="V158" s="24">
        <f t="shared" si="129"/>
        <v>0</v>
      </c>
    </row>
    <row r="159" spans="1:22" ht="46.8" x14ac:dyDescent="0.25">
      <c r="A159" s="7" t="s">
        <v>138</v>
      </c>
      <c r="B159" s="1" t="s">
        <v>23</v>
      </c>
      <c r="C159" s="1" t="s">
        <v>25</v>
      </c>
      <c r="D159" s="1" t="s">
        <v>137</v>
      </c>
      <c r="E159" s="1" t="s">
        <v>27</v>
      </c>
      <c r="F159" s="1" t="s">
        <v>139</v>
      </c>
      <c r="G159" s="8" t="s">
        <v>0</v>
      </c>
      <c r="H159" s="9">
        <f>H160</f>
        <v>49968695.960000001</v>
      </c>
      <c r="I159" s="18">
        <f t="shared" si="118"/>
        <v>0</v>
      </c>
      <c r="J159" s="9">
        <f>J160</f>
        <v>49968695.960000001</v>
      </c>
      <c r="K159" s="5">
        <f t="shared" si="113"/>
        <v>0</v>
      </c>
      <c r="L159" s="42">
        <f>L160</f>
        <v>49968695.960000001</v>
      </c>
      <c r="M159" s="9">
        <f t="shared" ref="M159:V159" si="130">M160</f>
        <v>0</v>
      </c>
      <c r="N159" s="18">
        <f t="shared" si="120"/>
        <v>0</v>
      </c>
      <c r="O159" s="9">
        <f t="shared" si="130"/>
        <v>0</v>
      </c>
      <c r="P159" s="20">
        <f t="shared" si="115"/>
        <v>0</v>
      </c>
      <c r="Q159" s="9">
        <f t="shared" si="130"/>
        <v>0</v>
      </c>
      <c r="R159" s="21">
        <f t="shared" si="130"/>
        <v>0</v>
      </c>
      <c r="S159" s="29">
        <f t="shared" si="122"/>
        <v>0</v>
      </c>
      <c r="T159" s="38">
        <f t="shared" si="130"/>
        <v>0</v>
      </c>
      <c r="U159" s="34">
        <f t="shared" si="116"/>
        <v>0</v>
      </c>
      <c r="V159" s="25">
        <f t="shared" si="130"/>
        <v>0</v>
      </c>
    </row>
    <row r="160" spans="1:22" ht="46.8" x14ac:dyDescent="0.25">
      <c r="A160" s="7" t="s">
        <v>97</v>
      </c>
      <c r="B160" s="1" t="s">
        <v>23</v>
      </c>
      <c r="C160" s="1" t="s">
        <v>25</v>
      </c>
      <c r="D160" s="1" t="s">
        <v>137</v>
      </c>
      <c r="E160" s="1" t="s">
        <v>27</v>
      </c>
      <c r="F160" s="1" t="s">
        <v>139</v>
      </c>
      <c r="G160" s="1" t="s">
        <v>98</v>
      </c>
      <c r="H160" s="9">
        <f>H161</f>
        <v>49968695.960000001</v>
      </c>
      <c r="I160" s="18">
        <f t="shared" si="118"/>
        <v>0</v>
      </c>
      <c r="J160" s="9">
        <f>J161</f>
        <v>49968695.960000001</v>
      </c>
      <c r="K160" s="5">
        <f t="shared" si="113"/>
        <v>0</v>
      </c>
      <c r="L160" s="42">
        <f>L161</f>
        <v>49968695.960000001</v>
      </c>
      <c r="M160" s="9">
        <f t="shared" ref="M160:V160" si="131">M161</f>
        <v>0</v>
      </c>
      <c r="N160" s="18">
        <f t="shared" si="120"/>
        <v>0</v>
      </c>
      <c r="O160" s="9">
        <f t="shared" si="131"/>
        <v>0</v>
      </c>
      <c r="P160" s="20">
        <f t="shared" si="115"/>
        <v>0</v>
      </c>
      <c r="Q160" s="9">
        <f t="shared" si="131"/>
        <v>0</v>
      </c>
      <c r="R160" s="21">
        <f t="shared" si="131"/>
        <v>0</v>
      </c>
      <c r="S160" s="29">
        <f t="shared" si="122"/>
        <v>0</v>
      </c>
      <c r="T160" s="38">
        <f t="shared" si="131"/>
        <v>0</v>
      </c>
      <c r="U160" s="34">
        <f t="shared" si="116"/>
        <v>0</v>
      </c>
      <c r="V160" s="25">
        <f t="shared" si="131"/>
        <v>0</v>
      </c>
    </row>
    <row r="161" spans="1:22" ht="15.6" x14ac:dyDescent="0.25">
      <c r="A161" s="7" t="s">
        <v>99</v>
      </c>
      <c r="B161" s="1" t="s">
        <v>23</v>
      </c>
      <c r="C161" s="1" t="s">
        <v>25</v>
      </c>
      <c r="D161" s="1" t="s">
        <v>137</v>
      </c>
      <c r="E161" s="1" t="s">
        <v>27</v>
      </c>
      <c r="F161" s="1" t="s">
        <v>139</v>
      </c>
      <c r="G161" s="1" t="s">
        <v>100</v>
      </c>
      <c r="H161" s="9">
        <v>49968695.960000001</v>
      </c>
      <c r="I161" s="18">
        <f t="shared" si="118"/>
        <v>0</v>
      </c>
      <c r="J161" s="9">
        <v>49968695.960000001</v>
      </c>
      <c r="K161" s="5">
        <f t="shared" si="113"/>
        <v>0</v>
      </c>
      <c r="L161" s="42">
        <v>49968695.960000001</v>
      </c>
      <c r="M161" s="9">
        <v>0</v>
      </c>
      <c r="N161" s="18">
        <f t="shared" si="120"/>
        <v>0</v>
      </c>
      <c r="O161" s="9">
        <v>0</v>
      </c>
      <c r="P161" s="20">
        <f t="shared" si="115"/>
        <v>0</v>
      </c>
      <c r="Q161" s="9">
        <v>0</v>
      </c>
      <c r="R161" s="21">
        <v>0</v>
      </c>
      <c r="S161" s="29">
        <f t="shared" si="122"/>
        <v>0</v>
      </c>
      <c r="T161" s="38">
        <v>0</v>
      </c>
      <c r="U161" s="34">
        <f t="shared" si="116"/>
        <v>0</v>
      </c>
      <c r="V161" s="25">
        <v>0</v>
      </c>
    </row>
    <row r="162" spans="1:22" ht="31.2" x14ac:dyDescent="0.25">
      <c r="A162" s="2" t="s">
        <v>269</v>
      </c>
      <c r="B162" s="3" t="s">
        <v>140</v>
      </c>
      <c r="C162" s="4" t="s">
        <v>0</v>
      </c>
      <c r="D162" s="4" t="s">
        <v>0</v>
      </c>
      <c r="E162" s="4" t="s">
        <v>0</v>
      </c>
      <c r="F162" s="4" t="s">
        <v>0</v>
      </c>
      <c r="G162" s="4" t="s">
        <v>0</v>
      </c>
      <c r="H162" s="5">
        <f>H163+H171</f>
        <v>15314100</v>
      </c>
      <c r="I162" s="18">
        <f t="shared" si="118"/>
        <v>0</v>
      </c>
      <c r="J162" s="5">
        <f>J163+J171</f>
        <v>15314100</v>
      </c>
      <c r="K162" s="5">
        <f t="shared" si="113"/>
        <v>1932500</v>
      </c>
      <c r="L162" s="48">
        <f>L163+L171</f>
        <v>17246600</v>
      </c>
      <c r="M162" s="5">
        <f t="shared" ref="M162:R162" si="132">M163+M171</f>
        <v>13059100</v>
      </c>
      <c r="N162" s="5">
        <f t="shared" si="120"/>
        <v>0</v>
      </c>
      <c r="O162" s="5">
        <f t="shared" ref="O162:Q162" si="133">O163+O171</f>
        <v>13059100</v>
      </c>
      <c r="P162" s="20">
        <f t="shared" si="115"/>
        <v>0</v>
      </c>
      <c r="Q162" s="5">
        <f t="shared" si="133"/>
        <v>13059100</v>
      </c>
      <c r="R162" s="20">
        <f t="shared" si="132"/>
        <v>13059100</v>
      </c>
      <c r="S162" s="33">
        <f t="shared" si="122"/>
        <v>0</v>
      </c>
      <c r="T162" s="37">
        <f t="shared" ref="T162:V162" si="134">T163+T171</f>
        <v>13059100</v>
      </c>
      <c r="U162" s="33">
        <f t="shared" si="116"/>
        <v>0</v>
      </c>
      <c r="V162" s="24">
        <f t="shared" si="134"/>
        <v>13059100</v>
      </c>
    </row>
    <row r="163" spans="1:22" ht="31.2" x14ac:dyDescent="0.25">
      <c r="A163" s="2" t="s">
        <v>141</v>
      </c>
      <c r="B163" s="3" t="s">
        <v>140</v>
      </c>
      <c r="C163" s="3" t="s">
        <v>12</v>
      </c>
      <c r="D163" s="3" t="s">
        <v>0</v>
      </c>
      <c r="E163" s="4" t="s">
        <v>0</v>
      </c>
      <c r="F163" s="4" t="s">
        <v>0</v>
      </c>
      <c r="G163" s="4" t="s">
        <v>0</v>
      </c>
      <c r="H163" s="5">
        <f>H164</f>
        <v>6376100</v>
      </c>
      <c r="I163" s="18">
        <f t="shared" si="118"/>
        <v>0</v>
      </c>
      <c r="J163" s="5">
        <f>J164</f>
        <v>6376100</v>
      </c>
      <c r="K163" s="5">
        <f t="shared" si="113"/>
        <v>732500</v>
      </c>
      <c r="L163" s="48">
        <f>L164</f>
        <v>7108600</v>
      </c>
      <c r="M163" s="5">
        <f t="shared" ref="M163:V165" si="135">M164</f>
        <v>6121100</v>
      </c>
      <c r="N163" s="5">
        <f t="shared" si="120"/>
        <v>0</v>
      </c>
      <c r="O163" s="5">
        <f t="shared" si="135"/>
        <v>6121100</v>
      </c>
      <c r="P163" s="20">
        <f t="shared" si="115"/>
        <v>0</v>
      </c>
      <c r="Q163" s="5">
        <f t="shared" si="135"/>
        <v>6121100</v>
      </c>
      <c r="R163" s="20">
        <f t="shared" si="135"/>
        <v>6121100</v>
      </c>
      <c r="S163" s="33">
        <f t="shared" si="122"/>
        <v>0</v>
      </c>
      <c r="T163" s="37">
        <f t="shared" si="135"/>
        <v>6121100</v>
      </c>
      <c r="U163" s="33">
        <f t="shared" si="116"/>
        <v>0</v>
      </c>
      <c r="V163" s="24">
        <f t="shared" si="135"/>
        <v>6121100</v>
      </c>
    </row>
    <row r="164" spans="1:22" ht="78" x14ac:dyDescent="0.25">
      <c r="A164" s="2" t="s">
        <v>142</v>
      </c>
      <c r="B164" s="3" t="s">
        <v>140</v>
      </c>
      <c r="C164" s="3" t="s">
        <v>12</v>
      </c>
      <c r="D164" s="3" t="s">
        <v>35</v>
      </c>
      <c r="E164" s="4" t="s">
        <v>0</v>
      </c>
      <c r="F164" s="4" t="s">
        <v>0</v>
      </c>
      <c r="G164" s="4" t="s">
        <v>0</v>
      </c>
      <c r="H164" s="5">
        <f>H165</f>
        <v>6376100</v>
      </c>
      <c r="I164" s="18">
        <f t="shared" si="118"/>
        <v>0</v>
      </c>
      <c r="J164" s="5">
        <f>J165</f>
        <v>6376100</v>
      </c>
      <c r="K164" s="5">
        <f t="shared" si="113"/>
        <v>732500</v>
      </c>
      <c r="L164" s="48">
        <f>L165</f>
        <v>7108600</v>
      </c>
      <c r="M164" s="5">
        <f t="shared" si="135"/>
        <v>6121100</v>
      </c>
      <c r="N164" s="5">
        <f t="shared" si="120"/>
        <v>0</v>
      </c>
      <c r="O164" s="5">
        <f t="shared" si="135"/>
        <v>6121100</v>
      </c>
      <c r="P164" s="20">
        <f t="shared" si="115"/>
        <v>0</v>
      </c>
      <c r="Q164" s="5">
        <f t="shared" si="135"/>
        <v>6121100</v>
      </c>
      <c r="R164" s="20">
        <f t="shared" si="135"/>
        <v>6121100</v>
      </c>
      <c r="S164" s="33">
        <f t="shared" si="122"/>
        <v>0</v>
      </c>
      <c r="T164" s="37">
        <f t="shared" si="135"/>
        <v>6121100</v>
      </c>
      <c r="U164" s="33">
        <f t="shared" si="116"/>
        <v>0</v>
      </c>
      <c r="V164" s="24">
        <f t="shared" si="135"/>
        <v>6121100</v>
      </c>
    </row>
    <row r="165" spans="1:22" ht="31.2" x14ac:dyDescent="0.25">
      <c r="A165" s="2" t="s">
        <v>143</v>
      </c>
      <c r="B165" s="3" t="s">
        <v>140</v>
      </c>
      <c r="C165" s="3" t="s">
        <v>12</v>
      </c>
      <c r="D165" s="3" t="s">
        <v>35</v>
      </c>
      <c r="E165" s="3" t="s">
        <v>144</v>
      </c>
      <c r="F165" s="6" t="s">
        <v>0</v>
      </c>
      <c r="G165" s="6" t="s">
        <v>0</v>
      </c>
      <c r="H165" s="5">
        <f>H166</f>
        <v>6376100</v>
      </c>
      <c r="I165" s="18">
        <f t="shared" si="118"/>
        <v>0</v>
      </c>
      <c r="J165" s="5">
        <f>J166</f>
        <v>6376100</v>
      </c>
      <c r="K165" s="5">
        <f t="shared" si="113"/>
        <v>732500</v>
      </c>
      <c r="L165" s="48">
        <f>L166</f>
        <v>7108600</v>
      </c>
      <c r="M165" s="5">
        <f t="shared" si="135"/>
        <v>6121100</v>
      </c>
      <c r="N165" s="5">
        <f t="shared" si="120"/>
        <v>0</v>
      </c>
      <c r="O165" s="5">
        <f t="shared" si="135"/>
        <v>6121100</v>
      </c>
      <c r="P165" s="20">
        <f t="shared" si="115"/>
        <v>0</v>
      </c>
      <c r="Q165" s="5">
        <f t="shared" si="135"/>
        <v>6121100</v>
      </c>
      <c r="R165" s="20">
        <f t="shared" si="135"/>
        <v>6121100</v>
      </c>
      <c r="S165" s="33">
        <f t="shared" si="122"/>
        <v>0</v>
      </c>
      <c r="T165" s="37">
        <f t="shared" si="135"/>
        <v>6121100</v>
      </c>
      <c r="U165" s="33">
        <f t="shared" si="116"/>
        <v>0</v>
      </c>
      <c r="V165" s="24">
        <f t="shared" si="135"/>
        <v>6121100</v>
      </c>
    </row>
    <row r="166" spans="1:22" ht="46.8" x14ac:dyDescent="0.25">
      <c r="A166" s="7" t="s">
        <v>52</v>
      </c>
      <c r="B166" s="1" t="s">
        <v>140</v>
      </c>
      <c r="C166" s="1" t="s">
        <v>12</v>
      </c>
      <c r="D166" s="1" t="s">
        <v>35</v>
      </c>
      <c r="E166" s="1" t="s">
        <v>144</v>
      </c>
      <c r="F166" s="1" t="s">
        <v>53</v>
      </c>
      <c r="G166" s="8" t="s">
        <v>0</v>
      </c>
      <c r="H166" s="9">
        <f>H167+H169</f>
        <v>6376100</v>
      </c>
      <c r="I166" s="18">
        <f t="shared" si="118"/>
        <v>0</v>
      </c>
      <c r="J166" s="9">
        <f>J167+J169</f>
        <v>6376100</v>
      </c>
      <c r="K166" s="9">
        <f t="shared" si="113"/>
        <v>732500</v>
      </c>
      <c r="L166" s="42">
        <f>L167+L169</f>
        <v>7108600</v>
      </c>
      <c r="M166" s="9">
        <f t="shared" ref="M166:R166" si="136">M167+M169</f>
        <v>6121100</v>
      </c>
      <c r="N166" s="18">
        <f t="shared" si="120"/>
        <v>0</v>
      </c>
      <c r="O166" s="9">
        <f t="shared" ref="O166:Q166" si="137">O167+O169</f>
        <v>6121100</v>
      </c>
      <c r="P166" s="21">
        <f t="shared" si="115"/>
        <v>0</v>
      </c>
      <c r="Q166" s="9">
        <f t="shared" si="137"/>
        <v>6121100</v>
      </c>
      <c r="R166" s="21">
        <f t="shared" si="136"/>
        <v>6121100</v>
      </c>
      <c r="S166" s="29">
        <f t="shared" si="122"/>
        <v>0</v>
      </c>
      <c r="T166" s="38">
        <f t="shared" ref="T166:V166" si="138">T167+T169</f>
        <v>6121100</v>
      </c>
      <c r="U166" s="34">
        <f t="shared" si="116"/>
        <v>0</v>
      </c>
      <c r="V166" s="25">
        <f t="shared" si="138"/>
        <v>6121100</v>
      </c>
    </row>
    <row r="167" spans="1:22" ht="93.6" x14ac:dyDescent="0.25">
      <c r="A167" s="7" t="s">
        <v>38</v>
      </c>
      <c r="B167" s="1" t="s">
        <v>140</v>
      </c>
      <c r="C167" s="1" t="s">
        <v>12</v>
      </c>
      <c r="D167" s="1" t="s">
        <v>35</v>
      </c>
      <c r="E167" s="1" t="s">
        <v>144</v>
      </c>
      <c r="F167" s="1" t="s">
        <v>53</v>
      </c>
      <c r="G167" s="1" t="s">
        <v>39</v>
      </c>
      <c r="H167" s="9">
        <f>H168</f>
        <v>5588600</v>
      </c>
      <c r="I167" s="18">
        <f t="shared" si="118"/>
        <v>0</v>
      </c>
      <c r="J167" s="9">
        <f>J168</f>
        <v>5588600</v>
      </c>
      <c r="K167" s="9">
        <f t="shared" si="113"/>
        <v>732500</v>
      </c>
      <c r="L167" s="42">
        <f>L168</f>
        <v>6321100</v>
      </c>
      <c r="M167" s="9">
        <f t="shared" ref="M167:V167" si="139">M168</f>
        <v>5588600</v>
      </c>
      <c r="N167" s="18">
        <f t="shared" si="120"/>
        <v>0</v>
      </c>
      <c r="O167" s="9">
        <f t="shared" si="139"/>
        <v>5588600</v>
      </c>
      <c r="P167" s="21">
        <f t="shared" si="115"/>
        <v>0</v>
      </c>
      <c r="Q167" s="9">
        <f t="shared" si="139"/>
        <v>5588600</v>
      </c>
      <c r="R167" s="21">
        <f t="shared" si="139"/>
        <v>5588600</v>
      </c>
      <c r="S167" s="29">
        <f t="shared" si="122"/>
        <v>0</v>
      </c>
      <c r="T167" s="38">
        <f t="shared" si="139"/>
        <v>5588600</v>
      </c>
      <c r="U167" s="34">
        <f t="shared" si="116"/>
        <v>0</v>
      </c>
      <c r="V167" s="25">
        <f t="shared" si="139"/>
        <v>5588600</v>
      </c>
    </row>
    <row r="168" spans="1:22" ht="46.8" x14ac:dyDescent="0.25">
      <c r="A168" s="7" t="s">
        <v>40</v>
      </c>
      <c r="B168" s="1" t="s">
        <v>140</v>
      </c>
      <c r="C168" s="1" t="s">
        <v>12</v>
      </c>
      <c r="D168" s="1" t="s">
        <v>35</v>
      </c>
      <c r="E168" s="1" t="s">
        <v>144</v>
      </c>
      <c r="F168" s="1" t="s">
        <v>53</v>
      </c>
      <c r="G168" s="1" t="s">
        <v>41</v>
      </c>
      <c r="H168" s="9">
        <v>5588600</v>
      </c>
      <c r="I168" s="18">
        <f t="shared" si="118"/>
        <v>0</v>
      </c>
      <c r="J168" s="9">
        <v>5588600</v>
      </c>
      <c r="K168" s="9">
        <f t="shared" si="113"/>
        <v>732500</v>
      </c>
      <c r="L168" s="42">
        <v>6321100</v>
      </c>
      <c r="M168" s="9">
        <v>5588600</v>
      </c>
      <c r="N168" s="18">
        <f t="shared" si="120"/>
        <v>0</v>
      </c>
      <c r="O168" s="9">
        <v>5588600</v>
      </c>
      <c r="P168" s="21">
        <f t="shared" si="115"/>
        <v>0</v>
      </c>
      <c r="Q168" s="9">
        <v>5588600</v>
      </c>
      <c r="R168" s="21">
        <v>5588600</v>
      </c>
      <c r="S168" s="29">
        <f t="shared" si="122"/>
        <v>0</v>
      </c>
      <c r="T168" s="38">
        <v>5588600</v>
      </c>
      <c r="U168" s="34">
        <f t="shared" si="116"/>
        <v>0</v>
      </c>
      <c r="V168" s="25">
        <v>5588600</v>
      </c>
    </row>
    <row r="169" spans="1:22" ht="46.8" x14ac:dyDescent="0.25">
      <c r="A169" s="7" t="s">
        <v>30</v>
      </c>
      <c r="B169" s="1" t="s">
        <v>140</v>
      </c>
      <c r="C169" s="1" t="s">
        <v>12</v>
      </c>
      <c r="D169" s="1" t="s">
        <v>35</v>
      </c>
      <c r="E169" s="1" t="s">
        <v>144</v>
      </c>
      <c r="F169" s="1" t="s">
        <v>53</v>
      </c>
      <c r="G169" s="1" t="s">
        <v>31</v>
      </c>
      <c r="H169" s="9">
        <f>H170</f>
        <v>787500</v>
      </c>
      <c r="I169" s="18">
        <f t="shared" si="118"/>
        <v>0</v>
      </c>
      <c r="J169" s="9">
        <f>J170</f>
        <v>787500</v>
      </c>
      <c r="K169" s="5">
        <f t="shared" si="113"/>
        <v>0</v>
      </c>
      <c r="L169" s="42">
        <f>L170</f>
        <v>787500</v>
      </c>
      <c r="M169" s="9">
        <f t="shared" ref="M169:V169" si="140">M170</f>
        <v>532500</v>
      </c>
      <c r="N169" s="18">
        <f t="shared" si="120"/>
        <v>0</v>
      </c>
      <c r="O169" s="9">
        <f t="shared" si="140"/>
        <v>532500</v>
      </c>
      <c r="P169" s="20">
        <f t="shared" si="115"/>
        <v>0</v>
      </c>
      <c r="Q169" s="9">
        <f t="shared" si="140"/>
        <v>532500</v>
      </c>
      <c r="R169" s="21">
        <f t="shared" si="140"/>
        <v>532500</v>
      </c>
      <c r="S169" s="29">
        <f t="shared" si="122"/>
        <v>0</v>
      </c>
      <c r="T169" s="38">
        <f t="shared" si="140"/>
        <v>532500</v>
      </c>
      <c r="U169" s="34">
        <f t="shared" si="116"/>
        <v>0</v>
      </c>
      <c r="V169" s="25">
        <f t="shared" si="140"/>
        <v>532500</v>
      </c>
    </row>
    <row r="170" spans="1:22" ht="46.8" x14ac:dyDescent="0.25">
      <c r="A170" s="7" t="s">
        <v>32</v>
      </c>
      <c r="B170" s="1" t="s">
        <v>140</v>
      </c>
      <c r="C170" s="1" t="s">
        <v>12</v>
      </c>
      <c r="D170" s="1" t="s">
        <v>35</v>
      </c>
      <c r="E170" s="1" t="s">
        <v>144</v>
      </c>
      <c r="F170" s="1" t="s">
        <v>53</v>
      </c>
      <c r="G170" s="1" t="s">
        <v>33</v>
      </c>
      <c r="H170" s="9">
        <v>787500</v>
      </c>
      <c r="I170" s="18">
        <f t="shared" si="118"/>
        <v>0</v>
      </c>
      <c r="J170" s="9">
        <v>787500</v>
      </c>
      <c r="K170" s="5">
        <f t="shared" si="113"/>
        <v>0</v>
      </c>
      <c r="L170" s="42">
        <v>787500</v>
      </c>
      <c r="M170" s="9">
        <v>532500</v>
      </c>
      <c r="N170" s="18">
        <f t="shared" si="120"/>
        <v>0</v>
      </c>
      <c r="O170" s="9">
        <v>532500</v>
      </c>
      <c r="P170" s="20">
        <f t="shared" si="115"/>
        <v>0</v>
      </c>
      <c r="Q170" s="9">
        <v>532500</v>
      </c>
      <c r="R170" s="21">
        <v>532500</v>
      </c>
      <c r="S170" s="29">
        <f t="shared" si="122"/>
        <v>0</v>
      </c>
      <c r="T170" s="38">
        <v>532500</v>
      </c>
      <c r="U170" s="34">
        <f t="shared" si="116"/>
        <v>0</v>
      </c>
      <c r="V170" s="25">
        <v>532500</v>
      </c>
    </row>
    <row r="171" spans="1:22" ht="46.8" x14ac:dyDescent="0.25">
      <c r="A171" s="2" t="s">
        <v>145</v>
      </c>
      <c r="B171" s="3" t="s">
        <v>140</v>
      </c>
      <c r="C171" s="3" t="s">
        <v>13</v>
      </c>
      <c r="D171" s="3" t="s">
        <v>0</v>
      </c>
      <c r="E171" s="4" t="s">
        <v>0</v>
      </c>
      <c r="F171" s="4" t="s">
        <v>0</v>
      </c>
      <c r="G171" s="4" t="s">
        <v>0</v>
      </c>
      <c r="H171" s="5">
        <f>H172</f>
        <v>8938000</v>
      </c>
      <c r="I171" s="18">
        <f t="shared" si="118"/>
        <v>0</v>
      </c>
      <c r="J171" s="5">
        <f>J172</f>
        <v>8938000</v>
      </c>
      <c r="K171" s="5">
        <f t="shared" si="113"/>
        <v>1200000</v>
      </c>
      <c r="L171" s="48">
        <f>L172</f>
        <v>10138000</v>
      </c>
      <c r="M171" s="5">
        <f t="shared" ref="M171:V171" si="141">M172</f>
        <v>6938000</v>
      </c>
      <c r="N171" s="18">
        <f t="shared" si="120"/>
        <v>0</v>
      </c>
      <c r="O171" s="5">
        <f t="shared" si="141"/>
        <v>6938000</v>
      </c>
      <c r="P171" s="20">
        <f t="shared" si="115"/>
        <v>0</v>
      </c>
      <c r="Q171" s="5">
        <f t="shared" si="141"/>
        <v>6938000</v>
      </c>
      <c r="R171" s="20">
        <f t="shared" si="141"/>
        <v>6938000</v>
      </c>
      <c r="S171" s="29">
        <f t="shared" si="122"/>
        <v>0</v>
      </c>
      <c r="T171" s="37">
        <f t="shared" si="141"/>
        <v>6938000</v>
      </c>
      <c r="U171" s="34">
        <f t="shared" si="116"/>
        <v>0</v>
      </c>
      <c r="V171" s="24">
        <f t="shared" si="141"/>
        <v>6938000</v>
      </c>
    </row>
    <row r="172" spans="1:22" ht="46.8" x14ac:dyDescent="0.25">
      <c r="A172" s="2" t="s">
        <v>146</v>
      </c>
      <c r="B172" s="3" t="s">
        <v>140</v>
      </c>
      <c r="C172" s="3" t="s">
        <v>13</v>
      </c>
      <c r="D172" s="3" t="s">
        <v>147</v>
      </c>
      <c r="E172" s="4" t="s">
        <v>0</v>
      </c>
      <c r="F172" s="4" t="s">
        <v>0</v>
      </c>
      <c r="G172" s="4" t="s">
        <v>0</v>
      </c>
      <c r="H172" s="5">
        <f>H173</f>
        <v>8938000</v>
      </c>
      <c r="I172" s="18">
        <f t="shared" si="118"/>
        <v>0</v>
      </c>
      <c r="J172" s="5">
        <f>J173</f>
        <v>8938000</v>
      </c>
      <c r="K172" s="5">
        <f t="shared" si="113"/>
        <v>1200000</v>
      </c>
      <c r="L172" s="48">
        <f>L173</f>
        <v>10138000</v>
      </c>
      <c r="M172" s="5">
        <f t="shared" ref="M172:V172" si="142">M173</f>
        <v>6938000</v>
      </c>
      <c r="N172" s="18">
        <f t="shared" si="120"/>
        <v>0</v>
      </c>
      <c r="O172" s="5">
        <f t="shared" si="142"/>
        <v>6938000</v>
      </c>
      <c r="P172" s="20">
        <f t="shared" si="115"/>
        <v>0</v>
      </c>
      <c r="Q172" s="5">
        <f t="shared" si="142"/>
        <v>6938000</v>
      </c>
      <c r="R172" s="20">
        <f t="shared" si="142"/>
        <v>6938000</v>
      </c>
      <c r="S172" s="29">
        <f t="shared" si="122"/>
        <v>0</v>
      </c>
      <c r="T172" s="37">
        <f t="shared" si="142"/>
        <v>6938000</v>
      </c>
      <c r="U172" s="34">
        <f t="shared" si="116"/>
        <v>0</v>
      </c>
      <c r="V172" s="24">
        <f t="shared" si="142"/>
        <v>6938000</v>
      </c>
    </row>
    <row r="173" spans="1:22" ht="31.2" x14ac:dyDescent="0.25">
      <c r="A173" s="2" t="s">
        <v>143</v>
      </c>
      <c r="B173" s="3" t="s">
        <v>140</v>
      </c>
      <c r="C173" s="3" t="s">
        <v>13</v>
      </c>
      <c r="D173" s="3" t="s">
        <v>147</v>
      </c>
      <c r="E173" s="3" t="s">
        <v>144</v>
      </c>
      <c r="F173" s="6" t="s">
        <v>0</v>
      </c>
      <c r="G173" s="6" t="s">
        <v>0</v>
      </c>
      <c r="H173" s="5">
        <f>H174+H177</f>
        <v>8938000</v>
      </c>
      <c r="I173" s="18">
        <f t="shared" si="118"/>
        <v>0</v>
      </c>
      <c r="J173" s="5">
        <f>J174+J177</f>
        <v>8938000</v>
      </c>
      <c r="K173" s="5">
        <f t="shared" si="113"/>
        <v>1200000</v>
      </c>
      <c r="L173" s="48">
        <f>L174+L177</f>
        <v>10138000</v>
      </c>
      <c r="M173" s="5">
        <f t="shared" ref="M173:R173" si="143">M174+M177</f>
        <v>6938000</v>
      </c>
      <c r="N173" s="18">
        <f t="shared" si="120"/>
        <v>0</v>
      </c>
      <c r="O173" s="5">
        <f t="shared" ref="O173:Q173" si="144">O174+O177</f>
        <v>6938000</v>
      </c>
      <c r="P173" s="20">
        <f t="shared" si="115"/>
        <v>0</v>
      </c>
      <c r="Q173" s="5">
        <f t="shared" si="144"/>
        <v>6938000</v>
      </c>
      <c r="R173" s="20">
        <f t="shared" si="143"/>
        <v>6938000</v>
      </c>
      <c r="S173" s="29">
        <f t="shared" si="122"/>
        <v>0</v>
      </c>
      <c r="T173" s="37">
        <f t="shared" ref="T173:V173" si="145">T174+T177</f>
        <v>6938000</v>
      </c>
      <c r="U173" s="34">
        <f t="shared" si="116"/>
        <v>0</v>
      </c>
      <c r="V173" s="24">
        <f t="shared" si="145"/>
        <v>6938000</v>
      </c>
    </row>
    <row r="174" spans="1:22" ht="78" x14ac:dyDescent="0.25">
      <c r="A174" s="7" t="s">
        <v>148</v>
      </c>
      <c r="B174" s="1" t="s">
        <v>140</v>
      </c>
      <c r="C174" s="1" t="s">
        <v>13</v>
      </c>
      <c r="D174" s="1" t="s">
        <v>147</v>
      </c>
      <c r="E174" s="1" t="s">
        <v>144</v>
      </c>
      <c r="F174" s="1" t="s">
        <v>149</v>
      </c>
      <c r="G174" s="8" t="s">
        <v>0</v>
      </c>
      <c r="H174" s="9">
        <f>H175</f>
        <v>938000</v>
      </c>
      <c r="I174" s="18">
        <f t="shared" si="118"/>
        <v>0</v>
      </c>
      <c r="J174" s="9">
        <f>J175</f>
        <v>938000</v>
      </c>
      <c r="K174" s="5">
        <f t="shared" si="113"/>
        <v>0</v>
      </c>
      <c r="L174" s="42">
        <f>L175</f>
        <v>938000</v>
      </c>
      <c r="M174" s="9">
        <f t="shared" ref="M174:V174" si="146">M175</f>
        <v>938000</v>
      </c>
      <c r="N174" s="18">
        <f t="shared" si="120"/>
        <v>0</v>
      </c>
      <c r="O174" s="9">
        <f t="shared" si="146"/>
        <v>938000</v>
      </c>
      <c r="P174" s="20">
        <f t="shared" si="115"/>
        <v>0</v>
      </c>
      <c r="Q174" s="9">
        <f t="shared" si="146"/>
        <v>938000</v>
      </c>
      <c r="R174" s="21">
        <f t="shared" si="146"/>
        <v>938000</v>
      </c>
      <c r="S174" s="29">
        <f t="shared" si="122"/>
        <v>0</v>
      </c>
      <c r="T174" s="38">
        <f t="shared" si="146"/>
        <v>938000</v>
      </c>
      <c r="U174" s="34">
        <f t="shared" si="116"/>
        <v>0</v>
      </c>
      <c r="V174" s="25">
        <f t="shared" si="146"/>
        <v>938000</v>
      </c>
    </row>
    <row r="175" spans="1:22" ht="15.6" x14ac:dyDescent="0.25">
      <c r="A175" s="7" t="s">
        <v>72</v>
      </c>
      <c r="B175" s="1" t="s">
        <v>140</v>
      </c>
      <c r="C175" s="1" t="s">
        <v>13</v>
      </c>
      <c r="D175" s="1" t="s">
        <v>147</v>
      </c>
      <c r="E175" s="1" t="s">
        <v>144</v>
      </c>
      <c r="F175" s="1" t="s">
        <v>149</v>
      </c>
      <c r="G175" s="1" t="s">
        <v>73</v>
      </c>
      <c r="H175" s="9">
        <f>H176</f>
        <v>938000</v>
      </c>
      <c r="I175" s="18">
        <f t="shared" si="118"/>
        <v>0</v>
      </c>
      <c r="J175" s="9">
        <f>J176</f>
        <v>938000</v>
      </c>
      <c r="K175" s="5">
        <f t="shared" si="113"/>
        <v>0</v>
      </c>
      <c r="L175" s="42">
        <f>L176</f>
        <v>938000</v>
      </c>
      <c r="M175" s="9">
        <f t="shared" ref="M175:V175" si="147">M176</f>
        <v>938000</v>
      </c>
      <c r="N175" s="18">
        <f t="shared" si="120"/>
        <v>0</v>
      </c>
      <c r="O175" s="9">
        <f t="shared" si="147"/>
        <v>938000</v>
      </c>
      <c r="P175" s="20">
        <f t="shared" si="115"/>
        <v>0</v>
      </c>
      <c r="Q175" s="9">
        <f t="shared" si="147"/>
        <v>938000</v>
      </c>
      <c r="R175" s="21">
        <f t="shared" si="147"/>
        <v>938000</v>
      </c>
      <c r="S175" s="29">
        <f t="shared" si="122"/>
        <v>0</v>
      </c>
      <c r="T175" s="38">
        <f t="shared" si="147"/>
        <v>938000</v>
      </c>
      <c r="U175" s="34">
        <f t="shared" si="116"/>
        <v>0</v>
      </c>
      <c r="V175" s="25">
        <f t="shared" si="147"/>
        <v>938000</v>
      </c>
    </row>
    <row r="176" spans="1:22" ht="15.6" x14ac:dyDescent="0.25">
      <c r="A176" s="7" t="s">
        <v>150</v>
      </c>
      <c r="B176" s="1" t="s">
        <v>140</v>
      </c>
      <c r="C176" s="1" t="s">
        <v>13</v>
      </c>
      <c r="D176" s="1" t="s">
        <v>147</v>
      </c>
      <c r="E176" s="1" t="s">
        <v>144</v>
      </c>
      <c r="F176" s="1" t="s">
        <v>149</v>
      </c>
      <c r="G176" s="1" t="s">
        <v>151</v>
      </c>
      <c r="H176" s="9">
        <v>938000</v>
      </c>
      <c r="I176" s="18">
        <f t="shared" si="118"/>
        <v>0</v>
      </c>
      <c r="J176" s="9">
        <v>938000</v>
      </c>
      <c r="K176" s="5">
        <f t="shared" si="113"/>
        <v>0</v>
      </c>
      <c r="L176" s="42">
        <v>938000</v>
      </c>
      <c r="M176" s="9">
        <v>938000</v>
      </c>
      <c r="N176" s="18">
        <f t="shared" si="120"/>
        <v>0</v>
      </c>
      <c r="O176" s="9">
        <v>938000</v>
      </c>
      <c r="P176" s="20">
        <f t="shared" si="115"/>
        <v>0</v>
      </c>
      <c r="Q176" s="9">
        <v>938000</v>
      </c>
      <c r="R176" s="21">
        <v>938000</v>
      </c>
      <c r="S176" s="29">
        <f t="shared" si="122"/>
        <v>0</v>
      </c>
      <c r="T176" s="38">
        <v>938000</v>
      </c>
      <c r="U176" s="34">
        <f t="shared" si="116"/>
        <v>0</v>
      </c>
      <c r="V176" s="25">
        <v>938000</v>
      </c>
    </row>
    <row r="177" spans="1:22" ht="31.2" x14ac:dyDescent="0.25">
      <c r="A177" s="7" t="s">
        <v>152</v>
      </c>
      <c r="B177" s="1" t="s">
        <v>140</v>
      </c>
      <c r="C177" s="1" t="s">
        <v>13</v>
      </c>
      <c r="D177" s="1" t="s">
        <v>147</v>
      </c>
      <c r="E177" s="1" t="s">
        <v>144</v>
      </c>
      <c r="F177" s="1" t="s">
        <v>153</v>
      </c>
      <c r="G177" s="8" t="s">
        <v>0</v>
      </c>
      <c r="H177" s="9">
        <f>H178</f>
        <v>8000000</v>
      </c>
      <c r="I177" s="18">
        <f t="shared" si="118"/>
        <v>0</v>
      </c>
      <c r="J177" s="9">
        <f>J178</f>
        <v>8000000</v>
      </c>
      <c r="K177" s="5">
        <f t="shared" si="113"/>
        <v>1200000</v>
      </c>
      <c r="L177" s="42">
        <f>L178</f>
        <v>9200000</v>
      </c>
      <c r="M177" s="9">
        <f t="shared" ref="M177:V177" si="148">M178</f>
        <v>6000000</v>
      </c>
      <c r="N177" s="18">
        <f t="shared" si="120"/>
        <v>0</v>
      </c>
      <c r="O177" s="9">
        <f t="shared" si="148"/>
        <v>6000000</v>
      </c>
      <c r="P177" s="20">
        <f t="shared" si="115"/>
        <v>0</v>
      </c>
      <c r="Q177" s="9">
        <f t="shared" si="148"/>
        <v>6000000</v>
      </c>
      <c r="R177" s="21">
        <f t="shared" si="148"/>
        <v>6000000</v>
      </c>
      <c r="S177" s="29">
        <f t="shared" si="122"/>
        <v>0</v>
      </c>
      <c r="T177" s="38">
        <f t="shared" si="148"/>
        <v>6000000</v>
      </c>
      <c r="U177" s="34">
        <f t="shared" si="116"/>
        <v>0</v>
      </c>
      <c r="V177" s="25">
        <f t="shared" si="148"/>
        <v>6000000</v>
      </c>
    </row>
    <row r="178" spans="1:22" ht="15.6" x14ac:dyDescent="0.25">
      <c r="A178" s="7" t="s">
        <v>72</v>
      </c>
      <c r="B178" s="1" t="s">
        <v>140</v>
      </c>
      <c r="C178" s="1" t="s">
        <v>13</v>
      </c>
      <c r="D178" s="1" t="s">
        <v>147</v>
      </c>
      <c r="E178" s="1" t="s">
        <v>144</v>
      </c>
      <c r="F178" s="1" t="s">
        <v>153</v>
      </c>
      <c r="G178" s="1" t="s">
        <v>73</v>
      </c>
      <c r="H178" s="9">
        <f>H179</f>
        <v>8000000</v>
      </c>
      <c r="I178" s="18">
        <f t="shared" si="118"/>
        <v>0</v>
      </c>
      <c r="J178" s="9">
        <f>J179</f>
        <v>8000000</v>
      </c>
      <c r="K178" s="5">
        <f t="shared" si="113"/>
        <v>1200000</v>
      </c>
      <c r="L178" s="42">
        <f>L179</f>
        <v>9200000</v>
      </c>
      <c r="M178" s="9">
        <f t="shared" ref="M178:V178" si="149">M179</f>
        <v>6000000</v>
      </c>
      <c r="N178" s="18">
        <f t="shared" si="120"/>
        <v>0</v>
      </c>
      <c r="O178" s="9">
        <f t="shared" si="149"/>
        <v>6000000</v>
      </c>
      <c r="P178" s="20">
        <f t="shared" si="115"/>
        <v>0</v>
      </c>
      <c r="Q178" s="9">
        <f t="shared" si="149"/>
        <v>6000000</v>
      </c>
      <c r="R178" s="21">
        <f t="shared" si="149"/>
        <v>6000000</v>
      </c>
      <c r="S178" s="29">
        <f t="shared" si="122"/>
        <v>0</v>
      </c>
      <c r="T178" s="38">
        <f t="shared" si="149"/>
        <v>6000000</v>
      </c>
      <c r="U178" s="34">
        <f t="shared" si="116"/>
        <v>0</v>
      </c>
      <c r="V178" s="25">
        <f t="shared" si="149"/>
        <v>6000000</v>
      </c>
    </row>
    <row r="179" spans="1:22" ht="15.6" x14ac:dyDescent="0.25">
      <c r="A179" s="7" t="s">
        <v>74</v>
      </c>
      <c r="B179" s="1" t="s">
        <v>140</v>
      </c>
      <c r="C179" s="1" t="s">
        <v>13</v>
      </c>
      <c r="D179" s="1" t="s">
        <v>147</v>
      </c>
      <c r="E179" s="1" t="s">
        <v>144</v>
      </c>
      <c r="F179" s="1" t="s">
        <v>153</v>
      </c>
      <c r="G179" s="1" t="s">
        <v>75</v>
      </c>
      <c r="H179" s="9">
        <v>8000000</v>
      </c>
      <c r="I179" s="18">
        <f t="shared" si="118"/>
        <v>0</v>
      </c>
      <c r="J179" s="9">
        <v>8000000</v>
      </c>
      <c r="K179" s="5">
        <f t="shared" si="113"/>
        <v>1200000</v>
      </c>
      <c r="L179" s="42">
        <v>9200000</v>
      </c>
      <c r="M179" s="9">
        <v>6000000</v>
      </c>
      <c r="N179" s="18">
        <f t="shared" si="120"/>
        <v>0</v>
      </c>
      <c r="O179" s="9">
        <v>6000000</v>
      </c>
      <c r="P179" s="20">
        <f t="shared" si="115"/>
        <v>0</v>
      </c>
      <c r="Q179" s="9">
        <v>6000000</v>
      </c>
      <c r="R179" s="21">
        <v>6000000</v>
      </c>
      <c r="S179" s="29">
        <f t="shared" si="122"/>
        <v>0</v>
      </c>
      <c r="T179" s="38">
        <v>6000000</v>
      </c>
      <c r="U179" s="34">
        <f t="shared" si="116"/>
        <v>0</v>
      </c>
      <c r="V179" s="25">
        <v>6000000</v>
      </c>
    </row>
    <row r="180" spans="1:22" ht="31.2" x14ac:dyDescent="0.25">
      <c r="A180" s="2" t="s">
        <v>154</v>
      </c>
      <c r="B180" s="3" t="s">
        <v>155</v>
      </c>
      <c r="C180" s="4" t="s">
        <v>0</v>
      </c>
      <c r="D180" s="4" t="s">
        <v>0</v>
      </c>
      <c r="E180" s="4" t="s">
        <v>0</v>
      </c>
      <c r="F180" s="4" t="s">
        <v>0</v>
      </c>
      <c r="G180" s="4" t="s">
        <v>0</v>
      </c>
      <c r="H180" s="5">
        <f>H181+H185+H200</f>
        <v>321840474.30000001</v>
      </c>
      <c r="I180" s="18">
        <f t="shared" si="118"/>
        <v>6743600.0000000596</v>
      </c>
      <c r="J180" s="5">
        <f>J181+J185+J200</f>
        <v>328584074.30000007</v>
      </c>
      <c r="K180" s="5">
        <f t="shared" si="113"/>
        <v>65066390.929999948</v>
      </c>
      <c r="L180" s="48">
        <f>L181+L185+L200</f>
        <v>393650465.23000002</v>
      </c>
      <c r="M180" s="5">
        <v>295364045.38</v>
      </c>
      <c r="N180" s="5">
        <f t="shared" si="120"/>
        <v>0</v>
      </c>
      <c r="O180" s="5">
        <v>295364045.38</v>
      </c>
      <c r="P180" s="20">
        <f t="shared" si="115"/>
        <v>0</v>
      </c>
      <c r="Q180" s="5">
        <v>295364045.38</v>
      </c>
      <c r="R180" s="20">
        <v>297222942.85000002</v>
      </c>
      <c r="S180" s="33">
        <f t="shared" si="122"/>
        <v>0</v>
      </c>
      <c r="T180" s="37">
        <v>297222942.85000002</v>
      </c>
      <c r="U180" s="33">
        <f t="shared" si="116"/>
        <v>0</v>
      </c>
      <c r="V180" s="24">
        <v>297222942.85000002</v>
      </c>
    </row>
    <row r="181" spans="1:22" ht="31.2" x14ac:dyDescent="0.25">
      <c r="A181" s="2" t="s">
        <v>156</v>
      </c>
      <c r="B181" s="3" t="s">
        <v>155</v>
      </c>
      <c r="C181" s="3" t="s">
        <v>25</v>
      </c>
      <c r="D181" s="3" t="s">
        <v>26</v>
      </c>
      <c r="E181" s="3" t="s">
        <v>157</v>
      </c>
      <c r="F181" s="6" t="s">
        <v>0</v>
      </c>
      <c r="G181" s="6" t="s">
        <v>0</v>
      </c>
      <c r="H181" s="5">
        <f>H182</f>
        <v>1122966</v>
      </c>
      <c r="I181" s="18">
        <f t="shared" si="118"/>
        <v>0</v>
      </c>
      <c r="J181" s="5">
        <f>J182</f>
        <v>1122966</v>
      </c>
      <c r="K181" s="5">
        <f t="shared" si="113"/>
        <v>-447000</v>
      </c>
      <c r="L181" s="48">
        <f>L182</f>
        <v>675966</v>
      </c>
      <c r="M181" s="5">
        <f t="shared" ref="M181:V183" si="150">M182</f>
        <v>1122966</v>
      </c>
      <c r="N181" s="5">
        <f t="shared" si="120"/>
        <v>0</v>
      </c>
      <c r="O181" s="5">
        <f t="shared" si="150"/>
        <v>1122966</v>
      </c>
      <c r="P181" s="20">
        <f t="shared" si="115"/>
        <v>0</v>
      </c>
      <c r="Q181" s="5">
        <f t="shared" si="150"/>
        <v>1122966</v>
      </c>
      <c r="R181" s="20">
        <f t="shared" si="150"/>
        <v>1122966</v>
      </c>
      <c r="S181" s="33">
        <f t="shared" si="122"/>
        <v>0</v>
      </c>
      <c r="T181" s="37">
        <f t="shared" si="150"/>
        <v>1122966</v>
      </c>
      <c r="U181" s="33">
        <f t="shared" si="116"/>
        <v>0</v>
      </c>
      <c r="V181" s="24">
        <f t="shared" si="150"/>
        <v>1122966</v>
      </c>
    </row>
    <row r="182" spans="1:22" ht="78" x14ac:dyDescent="0.25">
      <c r="A182" s="7" t="s">
        <v>164</v>
      </c>
      <c r="B182" s="1" t="s">
        <v>155</v>
      </c>
      <c r="C182" s="1" t="s">
        <v>13</v>
      </c>
      <c r="D182" s="1" t="s">
        <v>26</v>
      </c>
      <c r="E182" s="1" t="s">
        <v>157</v>
      </c>
      <c r="F182" s="1" t="s">
        <v>165</v>
      </c>
      <c r="G182" s="8" t="s">
        <v>0</v>
      </c>
      <c r="H182" s="9">
        <f>H183</f>
        <v>1122966</v>
      </c>
      <c r="I182" s="18">
        <f t="shared" si="118"/>
        <v>0</v>
      </c>
      <c r="J182" s="9">
        <f>J183</f>
        <v>1122966</v>
      </c>
      <c r="K182" s="5">
        <f t="shared" si="113"/>
        <v>-447000</v>
      </c>
      <c r="L182" s="42">
        <f>L183</f>
        <v>675966</v>
      </c>
      <c r="M182" s="9">
        <f t="shared" si="150"/>
        <v>1122966</v>
      </c>
      <c r="N182" s="5">
        <f t="shared" si="120"/>
        <v>0</v>
      </c>
      <c r="O182" s="5">
        <f t="shared" si="150"/>
        <v>1122966</v>
      </c>
      <c r="P182" s="20">
        <f t="shared" si="115"/>
        <v>0</v>
      </c>
      <c r="Q182" s="9">
        <f t="shared" si="150"/>
        <v>1122966</v>
      </c>
      <c r="R182" s="20">
        <f t="shared" si="150"/>
        <v>1122966</v>
      </c>
      <c r="S182" s="33">
        <f t="shared" si="122"/>
        <v>0</v>
      </c>
      <c r="T182" s="38">
        <f t="shared" si="150"/>
        <v>1122966</v>
      </c>
      <c r="U182" s="33">
        <f t="shared" si="116"/>
        <v>0</v>
      </c>
      <c r="V182" s="25">
        <f t="shared" si="150"/>
        <v>1122966</v>
      </c>
    </row>
    <row r="183" spans="1:22" ht="31.2" x14ac:dyDescent="0.25">
      <c r="A183" s="7" t="s">
        <v>115</v>
      </c>
      <c r="B183" s="1" t="s">
        <v>155</v>
      </c>
      <c r="C183" s="1" t="s">
        <v>13</v>
      </c>
      <c r="D183" s="1" t="s">
        <v>26</v>
      </c>
      <c r="E183" s="1" t="s">
        <v>157</v>
      </c>
      <c r="F183" s="1" t="s">
        <v>165</v>
      </c>
      <c r="G183" s="1" t="s">
        <v>116</v>
      </c>
      <c r="H183" s="9">
        <f>H184</f>
        <v>1122966</v>
      </c>
      <c r="I183" s="18">
        <f t="shared" si="118"/>
        <v>0</v>
      </c>
      <c r="J183" s="9">
        <f>J184</f>
        <v>1122966</v>
      </c>
      <c r="K183" s="5">
        <f t="shared" si="113"/>
        <v>-447000</v>
      </c>
      <c r="L183" s="42">
        <f>L184</f>
        <v>675966</v>
      </c>
      <c r="M183" s="9">
        <f t="shared" si="150"/>
        <v>1122966</v>
      </c>
      <c r="N183" s="5">
        <f t="shared" si="120"/>
        <v>0</v>
      </c>
      <c r="O183" s="5">
        <f t="shared" si="150"/>
        <v>1122966</v>
      </c>
      <c r="P183" s="20">
        <f t="shared" si="115"/>
        <v>0</v>
      </c>
      <c r="Q183" s="9">
        <f t="shared" si="150"/>
        <v>1122966</v>
      </c>
      <c r="R183" s="20">
        <f t="shared" si="150"/>
        <v>1122966</v>
      </c>
      <c r="S183" s="33">
        <f t="shared" si="122"/>
        <v>0</v>
      </c>
      <c r="T183" s="38">
        <f t="shared" si="150"/>
        <v>1122966</v>
      </c>
      <c r="U183" s="33">
        <f t="shared" si="116"/>
        <v>0</v>
      </c>
      <c r="V183" s="25">
        <f t="shared" si="150"/>
        <v>1122966</v>
      </c>
    </row>
    <row r="184" spans="1:22" ht="46.8" x14ac:dyDescent="0.25">
      <c r="A184" s="7" t="s">
        <v>123</v>
      </c>
      <c r="B184" s="1" t="s">
        <v>155</v>
      </c>
      <c r="C184" s="1" t="s">
        <v>13</v>
      </c>
      <c r="D184" s="1" t="s">
        <v>26</v>
      </c>
      <c r="E184" s="1" t="s">
        <v>157</v>
      </c>
      <c r="F184" s="1" t="s">
        <v>165</v>
      </c>
      <c r="G184" s="1" t="s">
        <v>124</v>
      </c>
      <c r="H184" s="9">
        <v>1122966</v>
      </c>
      <c r="I184" s="18">
        <f t="shared" si="118"/>
        <v>0</v>
      </c>
      <c r="J184" s="9">
        <v>1122966</v>
      </c>
      <c r="K184" s="5">
        <f t="shared" si="113"/>
        <v>-447000</v>
      </c>
      <c r="L184" s="42">
        <v>675966</v>
      </c>
      <c r="M184" s="9">
        <v>1122966</v>
      </c>
      <c r="N184" s="5">
        <f t="shared" si="120"/>
        <v>0</v>
      </c>
      <c r="O184" s="5">
        <v>1122966</v>
      </c>
      <c r="P184" s="20">
        <f t="shared" si="115"/>
        <v>0</v>
      </c>
      <c r="Q184" s="9">
        <v>1122966</v>
      </c>
      <c r="R184" s="20">
        <v>1122966</v>
      </c>
      <c r="S184" s="33">
        <f t="shared" si="122"/>
        <v>0</v>
      </c>
      <c r="T184" s="38">
        <v>1122966</v>
      </c>
      <c r="U184" s="33">
        <f t="shared" si="116"/>
        <v>0</v>
      </c>
      <c r="V184" s="25">
        <v>1122966</v>
      </c>
    </row>
    <row r="185" spans="1:22" ht="31.2" x14ac:dyDescent="0.25">
      <c r="A185" s="2" t="s">
        <v>169</v>
      </c>
      <c r="B185" s="3" t="s">
        <v>155</v>
      </c>
      <c r="C185" s="3" t="s">
        <v>12</v>
      </c>
      <c r="D185" s="3" t="s">
        <v>0</v>
      </c>
      <c r="E185" s="4" t="s">
        <v>0</v>
      </c>
      <c r="F185" s="4" t="s">
        <v>0</v>
      </c>
      <c r="G185" s="4" t="s">
        <v>0</v>
      </c>
      <c r="H185" s="5">
        <f>H186</f>
        <v>36767630</v>
      </c>
      <c r="I185" s="18">
        <f t="shared" si="118"/>
        <v>150000</v>
      </c>
      <c r="J185" s="5">
        <f>J186</f>
        <v>36917630</v>
      </c>
      <c r="K185" s="5">
        <f t="shared" si="113"/>
        <v>2923100</v>
      </c>
      <c r="L185" s="48">
        <f>L186</f>
        <v>39840730</v>
      </c>
      <c r="M185" s="5">
        <f t="shared" ref="M185:V186" si="151">M186</f>
        <v>34223387</v>
      </c>
      <c r="N185" s="5">
        <f t="shared" si="120"/>
        <v>0</v>
      </c>
      <c r="O185" s="5">
        <f t="shared" si="151"/>
        <v>34223387</v>
      </c>
      <c r="P185" s="20">
        <f t="shared" si="115"/>
        <v>0</v>
      </c>
      <c r="Q185" s="5">
        <f t="shared" si="151"/>
        <v>34223387</v>
      </c>
      <c r="R185" s="20">
        <f t="shared" si="151"/>
        <v>34223387</v>
      </c>
      <c r="S185" s="33">
        <f t="shared" si="122"/>
        <v>0</v>
      </c>
      <c r="T185" s="37">
        <f t="shared" si="151"/>
        <v>34223387</v>
      </c>
      <c r="U185" s="33">
        <f t="shared" si="116"/>
        <v>0</v>
      </c>
      <c r="V185" s="24">
        <f t="shared" si="151"/>
        <v>34223387</v>
      </c>
    </row>
    <row r="186" spans="1:22" ht="78" x14ac:dyDescent="0.25">
      <c r="A186" s="2" t="s">
        <v>170</v>
      </c>
      <c r="B186" s="3" t="s">
        <v>155</v>
      </c>
      <c r="C186" s="3" t="s">
        <v>12</v>
      </c>
      <c r="D186" s="3" t="s">
        <v>21</v>
      </c>
      <c r="E186" s="4" t="s">
        <v>0</v>
      </c>
      <c r="F186" s="4" t="s">
        <v>0</v>
      </c>
      <c r="G186" s="4" t="s">
        <v>0</v>
      </c>
      <c r="H186" s="5">
        <f>H187</f>
        <v>36767630</v>
      </c>
      <c r="I186" s="18">
        <f t="shared" si="118"/>
        <v>150000</v>
      </c>
      <c r="J186" s="5">
        <f>J187</f>
        <v>36917630</v>
      </c>
      <c r="K186" s="5">
        <f t="shared" si="113"/>
        <v>2923100</v>
      </c>
      <c r="L186" s="48">
        <f>L187</f>
        <v>39840730</v>
      </c>
      <c r="M186" s="5">
        <f t="shared" si="151"/>
        <v>34223387</v>
      </c>
      <c r="N186" s="5">
        <f t="shared" si="120"/>
        <v>0</v>
      </c>
      <c r="O186" s="5">
        <f t="shared" si="151"/>
        <v>34223387</v>
      </c>
      <c r="P186" s="20">
        <f t="shared" si="115"/>
        <v>0</v>
      </c>
      <c r="Q186" s="5">
        <f t="shared" si="151"/>
        <v>34223387</v>
      </c>
      <c r="R186" s="20">
        <f t="shared" si="151"/>
        <v>34223387</v>
      </c>
      <c r="S186" s="33">
        <f t="shared" si="122"/>
        <v>0</v>
      </c>
      <c r="T186" s="37">
        <f t="shared" si="151"/>
        <v>34223387</v>
      </c>
      <c r="U186" s="33">
        <f t="shared" si="116"/>
        <v>0</v>
      </c>
      <c r="V186" s="24">
        <f t="shared" si="151"/>
        <v>34223387</v>
      </c>
    </row>
    <row r="187" spans="1:22" ht="31.2" x14ac:dyDescent="0.25">
      <c r="A187" s="2" t="s">
        <v>156</v>
      </c>
      <c r="B187" s="3" t="s">
        <v>155</v>
      </c>
      <c r="C187" s="3" t="s">
        <v>12</v>
      </c>
      <c r="D187" s="3" t="s">
        <v>21</v>
      </c>
      <c r="E187" s="3" t="s">
        <v>157</v>
      </c>
      <c r="F187" s="6" t="s">
        <v>0</v>
      </c>
      <c r="G187" s="6" t="s">
        <v>0</v>
      </c>
      <c r="H187" s="5">
        <f>H188+H193</f>
        <v>36767630</v>
      </c>
      <c r="I187" s="18">
        <f t="shared" si="118"/>
        <v>150000</v>
      </c>
      <c r="J187" s="5">
        <f>J188+J193</f>
        <v>36917630</v>
      </c>
      <c r="K187" s="5">
        <f t="shared" si="113"/>
        <v>2923100</v>
      </c>
      <c r="L187" s="48">
        <f>L188+L193</f>
        <v>39840730</v>
      </c>
      <c r="M187" s="5">
        <f t="shared" ref="M187:R187" si="152">M188+M193</f>
        <v>34223387</v>
      </c>
      <c r="N187" s="5">
        <f t="shared" si="120"/>
        <v>0</v>
      </c>
      <c r="O187" s="5">
        <f t="shared" ref="O187:Q187" si="153">O188+O193</f>
        <v>34223387</v>
      </c>
      <c r="P187" s="20">
        <f t="shared" si="115"/>
        <v>0</v>
      </c>
      <c r="Q187" s="5">
        <f t="shared" si="153"/>
        <v>34223387</v>
      </c>
      <c r="R187" s="20">
        <f t="shared" si="152"/>
        <v>34223387</v>
      </c>
      <c r="S187" s="33">
        <f t="shared" si="122"/>
        <v>0</v>
      </c>
      <c r="T187" s="37">
        <f t="shared" ref="T187:V187" si="154">T188+T193</f>
        <v>34223387</v>
      </c>
      <c r="U187" s="33">
        <f t="shared" si="116"/>
        <v>0</v>
      </c>
      <c r="V187" s="24">
        <f t="shared" si="154"/>
        <v>34223387</v>
      </c>
    </row>
    <row r="188" spans="1:22" ht="46.8" x14ac:dyDescent="0.25">
      <c r="A188" s="7" t="s">
        <v>52</v>
      </c>
      <c r="B188" s="1" t="s">
        <v>155</v>
      </c>
      <c r="C188" s="1" t="s">
        <v>12</v>
      </c>
      <c r="D188" s="1" t="s">
        <v>21</v>
      </c>
      <c r="E188" s="1" t="s">
        <v>157</v>
      </c>
      <c r="F188" s="1" t="s">
        <v>53</v>
      </c>
      <c r="G188" s="8" t="s">
        <v>0</v>
      </c>
      <c r="H188" s="9">
        <f>H189+H191</f>
        <v>4269100</v>
      </c>
      <c r="I188" s="18">
        <f t="shared" si="118"/>
        <v>0</v>
      </c>
      <c r="J188" s="9">
        <f>J189+J191</f>
        <v>4269100</v>
      </c>
      <c r="K188" s="9">
        <f t="shared" si="113"/>
        <v>894500</v>
      </c>
      <c r="L188" s="42">
        <f>L189+L191</f>
        <v>5163600</v>
      </c>
      <c r="M188" s="9">
        <f t="shared" ref="M188:R188" si="155">M189+M191</f>
        <v>3598400</v>
      </c>
      <c r="N188" s="18">
        <f t="shared" si="120"/>
        <v>0</v>
      </c>
      <c r="O188" s="9">
        <f t="shared" ref="O188:Q188" si="156">O189+O191</f>
        <v>3598400</v>
      </c>
      <c r="P188" s="21">
        <f t="shared" si="115"/>
        <v>0</v>
      </c>
      <c r="Q188" s="9">
        <f t="shared" si="156"/>
        <v>3598400</v>
      </c>
      <c r="R188" s="21">
        <f t="shared" si="155"/>
        <v>3598400</v>
      </c>
      <c r="S188" s="29">
        <f t="shared" si="122"/>
        <v>0</v>
      </c>
      <c r="T188" s="38">
        <f t="shared" ref="T188:V188" si="157">T189+T191</f>
        <v>3598400</v>
      </c>
      <c r="U188" s="34">
        <f t="shared" si="116"/>
        <v>0</v>
      </c>
      <c r="V188" s="25">
        <f t="shared" si="157"/>
        <v>3598400</v>
      </c>
    </row>
    <row r="189" spans="1:22" ht="93.6" x14ac:dyDescent="0.25">
      <c r="A189" s="7" t="s">
        <v>38</v>
      </c>
      <c r="B189" s="1" t="s">
        <v>155</v>
      </c>
      <c r="C189" s="1" t="s">
        <v>12</v>
      </c>
      <c r="D189" s="1" t="s">
        <v>21</v>
      </c>
      <c r="E189" s="1" t="s">
        <v>157</v>
      </c>
      <c r="F189" s="1" t="s">
        <v>53</v>
      </c>
      <c r="G189" s="1" t="s">
        <v>39</v>
      </c>
      <c r="H189" s="9">
        <f>H190</f>
        <v>3598400</v>
      </c>
      <c r="I189" s="18">
        <f t="shared" si="118"/>
        <v>0</v>
      </c>
      <c r="J189" s="9">
        <f>J190</f>
        <v>3598400</v>
      </c>
      <c r="K189" s="9">
        <f t="shared" si="113"/>
        <v>894500</v>
      </c>
      <c r="L189" s="42">
        <f>L190</f>
        <v>4492900</v>
      </c>
      <c r="M189" s="9">
        <f t="shared" ref="M189:V189" si="158">M190</f>
        <v>3598400</v>
      </c>
      <c r="N189" s="18">
        <f t="shared" si="120"/>
        <v>0</v>
      </c>
      <c r="O189" s="9">
        <f t="shared" si="158"/>
        <v>3598400</v>
      </c>
      <c r="P189" s="21">
        <f t="shared" si="115"/>
        <v>0</v>
      </c>
      <c r="Q189" s="9">
        <f t="shared" si="158"/>
        <v>3598400</v>
      </c>
      <c r="R189" s="21">
        <f t="shared" si="158"/>
        <v>3598400</v>
      </c>
      <c r="S189" s="29">
        <f t="shared" si="122"/>
        <v>0</v>
      </c>
      <c r="T189" s="38">
        <f t="shared" si="158"/>
        <v>3598400</v>
      </c>
      <c r="U189" s="34">
        <f t="shared" si="116"/>
        <v>0</v>
      </c>
      <c r="V189" s="25">
        <f t="shared" si="158"/>
        <v>3598400</v>
      </c>
    </row>
    <row r="190" spans="1:22" ht="46.8" x14ac:dyDescent="0.25">
      <c r="A190" s="7" t="s">
        <v>40</v>
      </c>
      <c r="B190" s="1" t="s">
        <v>155</v>
      </c>
      <c r="C190" s="1" t="s">
        <v>12</v>
      </c>
      <c r="D190" s="1" t="s">
        <v>21</v>
      </c>
      <c r="E190" s="1" t="s">
        <v>157</v>
      </c>
      <c r="F190" s="1" t="s">
        <v>53</v>
      </c>
      <c r="G190" s="1" t="s">
        <v>41</v>
      </c>
      <c r="H190" s="9">
        <v>3598400</v>
      </c>
      <c r="I190" s="18">
        <f t="shared" si="118"/>
        <v>0</v>
      </c>
      <c r="J190" s="9">
        <v>3598400</v>
      </c>
      <c r="K190" s="9">
        <f t="shared" si="113"/>
        <v>894500</v>
      </c>
      <c r="L190" s="42">
        <v>4492900</v>
      </c>
      <c r="M190" s="9">
        <v>3598400</v>
      </c>
      <c r="N190" s="18">
        <f t="shared" si="120"/>
        <v>0</v>
      </c>
      <c r="O190" s="9">
        <v>3598400</v>
      </c>
      <c r="P190" s="21">
        <f t="shared" si="115"/>
        <v>0</v>
      </c>
      <c r="Q190" s="9">
        <v>3598400</v>
      </c>
      <c r="R190" s="21">
        <v>3598400</v>
      </c>
      <c r="S190" s="29">
        <f t="shared" si="122"/>
        <v>0</v>
      </c>
      <c r="T190" s="38">
        <v>3598400</v>
      </c>
      <c r="U190" s="34">
        <f t="shared" si="116"/>
        <v>0</v>
      </c>
      <c r="V190" s="25">
        <v>3598400</v>
      </c>
    </row>
    <row r="191" spans="1:22" ht="46.8" x14ac:dyDescent="0.25">
      <c r="A191" s="7" t="s">
        <v>30</v>
      </c>
      <c r="B191" s="1" t="s">
        <v>155</v>
      </c>
      <c r="C191" s="1" t="s">
        <v>12</v>
      </c>
      <c r="D191" s="1" t="s">
        <v>21</v>
      </c>
      <c r="E191" s="1" t="s">
        <v>157</v>
      </c>
      <c r="F191" s="1" t="s">
        <v>53</v>
      </c>
      <c r="G191" s="1" t="s">
        <v>31</v>
      </c>
      <c r="H191" s="9">
        <f>H192</f>
        <v>670700</v>
      </c>
      <c r="I191" s="18">
        <f t="shared" si="118"/>
        <v>0</v>
      </c>
      <c r="J191" s="9">
        <f>J192</f>
        <v>670700</v>
      </c>
      <c r="K191" s="5">
        <f t="shared" si="113"/>
        <v>0</v>
      </c>
      <c r="L191" s="42">
        <f>L192</f>
        <v>670700</v>
      </c>
      <c r="M191" s="9">
        <f t="shared" ref="M191:V191" si="159">M192</f>
        <v>0</v>
      </c>
      <c r="N191" s="18">
        <f t="shared" si="120"/>
        <v>0</v>
      </c>
      <c r="O191" s="9">
        <f t="shared" si="159"/>
        <v>0</v>
      </c>
      <c r="P191" s="20">
        <f t="shared" si="115"/>
        <v>0</v>
      </c>
      <c r="Q191" s="9">
        <f t="shared" si="159"/>
        <v>0</v>
      </c>
      <c r="R191" s="21">
        <f t="shared" si="159"/>
        <v>0</v>
      </c>
      <c r="S191" s="29">
        <f t="shared" si="122"/>
        <v>0</v>
      </c>
      <c r="T191" s="38">
        <f t="shared" si="159"/>
        <v>0</v>
      </c>
      <c r="U191" s="34">
        <f t="shared" si="116"/>
        <v>0</v>
      </c>
      <c r="V191" s="25">
        <f t="shared" si="159"/>
        <v>0</v>
      </c>
    </row>
    <row r="192" spans="1:22" ht="46.8" x14ac:dyDescent="0.25">
      <c r="A192" s="7" t="s">
        <v>32</v>
      </c>
      <c r="B192" s="1" t="s">
        <v>155</v>
      </c>
      <c r="C192" s="1" t="s">
        <v>12</v>
      </c>
      <c r="D192" s="1" t="s">
        <v>21</v>
      </c>
      <c r="E192" s="1" t="s">
        <v>157</v>
      </c>
      <c r="F192" s="1" t="s">
        <v>53</v>
      </c>
      <c r="G192" s="1" t="s">
        <v>33</v>
      </c>
      <c r="H192" s="9">
        <v>670700</v>
      </c>
      <c r="I192" s="18">
        <f t="shared" si="118"/>
        <v>0</v>
      </c>
      <c r="J192" s="9">
        <v>670700</v>
      </c>
      <c r="K192" s="5">
        <f t="shared" si="113"/>
        <v>0</v>
      </c>
      <c r="L192" s="42">
        <v>670700</v>
      </c>
      <c r="M192" s="9">
        <v>0</v>
      </c>
      <c r="N192" s="18">
        <f t="shared" si="120"/>
        <v>0</v>
      </c>
      <c r="O192" s="9">
        <v>0</v>
      </c>
      <c r="P192" s="20">
        <f t="shared" si="115"/>
        <v>0</v>
      </c>
      <c r="Q192" s="9">
        <v>0</v>
      </c>
      <c r="R192" s="21">
        <v>0</v>
      </c>
      <c r="S192" s="29">
        <f t="shared" si="122"/>
        <v>0</v>
      </c>
      <c r="T192" s="38">
        <v>0</v>
      </c>
      <c r="U192" s="34">
        <f t="shared" si="116"/>
        <v>0</v>
      </c>
      <c r="V192" s="25">
        <v>0</v>
      </c>
    </row>
    <row r="193" spans="1:22" ht="62.4" x14ac:dyDescent="0.25">
      <c r="A193" s="7" t="s">
        <v>54</v>
      </c>
      <c r="B193" s="1" t="s">
        <v>155</v>
      </c>
      <c r="C193" s="1" t="s">
        <v>12</v>
      </c>
      <c r="D193" s="1" t="s">
        <v>21</v>
      </c>
      <c r="E193" s="1" t="s">
        <v>157</v>
      </c>
      <c r="F193" s="1" t="s">
        <v>55</v>
      </c>
      <c r="G193" s="8" t="s">
        <v>0</v>
      </c>
      <c r="H193" s="9">
        <f>H194+H196+H198</f>
        <v>32498530</v>
      </c>
      <c r="I193" s="18">
        <f t="shared" si="118"/>
        <v>150000</v>
      </c>
      <c r="J193" s="9">
        <f>J194+J196+J198</f>
        <v>32648530</v>
      </c>
      <c r="K193" s="5">
        <f t="shared" si="113"/>
        <v>2028600</v>
      </c>
      <c r="L193" s="42">
        <f>L194+L196+L198</f>
        <v>34677130</v>
      </c>
      <c r="M193" s="9">
        <f t="shared" ref="M193:R193" si="160">M194+M196+M198</f>
        <v>30624987</v>
      </c>
      <c r="N193" s="18">
        <f t="shared" si="120"/>
        <v>0</v>
      </c>
      <c r="O193" s="9">
        <f t="shared" ref="O193:Q193" si="161">O194+O196+O198</f>
        <v>30624987</v>
      </c>
      <c r="P193" s="20">
        <f t="shared" si="115"/>
        <v>0</v>
      </c>
      <c r="Q193" s="9">
        <f t="shared" si="161"/>
        <v>30624987</v>
      </c>
      <c r="R193" s="21">
        <f t="shared" si="160"/>
        <v>30624987</v>
      </c>
      <c r="S193" s="29">
        <f t="shared" si="122"/>
        <v>0</v>
      </c>
      <c r="T193" s="38">
        <f t="shared" ref="T193:V193" si="162">T194+T196+T198</f>
        <v>30624987</v>
      </c>
      <c r="U193" s="34">
        <f t="shared" si="116"/>
        <v>0</v>
      </c>
      <c r="V193" s="25">
        <f t="shared" si="162"/>
        <v>30624987</v>
      </c>
    </row>
    <row r="194" spans="1:22" ht="93.6" x14ac:dyDescent="0.25">
      <c r="A194" s="7" t="s">
        <v>38</v>
      </c>
      <c r="B194" s="1" t="s">
        <v>155</v>
      </c>
      <c r="C194" s="1" t="s">
        <v>12</v>
      </c>
      <c r="D194" s="1" t="s">
        <v>21</v>
      </c>
      <c r="E194" s="1" t="s">
        <v>157</v>
      </c>
      <c r="F194" s="1" t="s">
        <v>55</v>
      </c>
      <c r="G194" s="1" t="s">
        <v>39</v>
      </c>
      <c r="H194" s="9">
        <f>H195</f>
        <v>30614187</v>
      </c>
      <c r="I194" s="18">
        <f t="shared" si="118"/>
        <v>0</v>
      </c>
      <c r="J194" s="9">
        <f>J195</f>
        <v>30614187</v>
      </c>
      <c r="K194" s="5">
        <f t="shared" si="113"/>
        <v>1858600</v>
      </c>
      <c r="L194" s="42">
        <f>L195</f>
        <v>32472787</v>
      </c>
      <c r="M194" s="9">
        <f t="shared" ref="M194:V194" si="163">M195</f>
        <v>30614187</v>
      </c>
      <c r="N194" s="18">
        <f t="shared" si="120"/>
        <v>0</v>
      </c>
      <c r="O194" s="9">
        <f t="shared" si="163"/>
        <v>30614187</v>
      </c>
      <c r="P194" s="20">
        <f t="shared" si="115"/>
        <v>0</v>
      </c>
      <c r="Q194" s="9">
        <f t="shared" si="163"/>
        <v>30614187</v>
      </c>
      <c r="R194" s="21">
        <f t="shared" si="163"/>
        <v>30614187</v>
      </c>
      <c r="S194" s="29">
        <f t="shared" si="122"/>
        <v>0</v>
      </c>
      <c r="T194" s="38">
        <f t="shared" si="163"/>
        <v>30614187</v>
      </c>
      <c r="U194" s="34">
        <f t="shared" si="116"/>
        <v>0</v>
      </c>
      <c r="V194" s="25">
        <f t="shared" si="163"/>
        <v>30614187</v>
      </c>
    </row>
    <row r="195" spans="1:22" ht="31.2" x14ac:dyDescent="0.25">
      <c r="A195" s="7" t="s">
        <v>56</v>
      </c>
      <c r="B195" s="1" t="s">
        <v>155</v>
      </c>
      <c r="C195" s="1" t="s">
        <v>12</v>
      </c>
      <c r="D195" s="1" t="s">
        <v>21</v>
      </c>
      <c r="E195" s="1" t="s">
        <v>157</v>
      </c>
      <c r="F195" s="1" t="s">
        <v>55</v>
      </c>
      <c r="G195" s="1" t="s">
        <v>57</v>
      </c>
      <c r="H195" s="9">
        <v>30614187</v>
      </c>
      <c r="I195" s="18">
        <f t="shared" si="118"/>
        <v>0</v>
      </c>
      <c r="J195" s="9">
        <v>30614187</v>
      </c>
      <c r="K195" s="5">
        <f t="shared" si="113"/>
        <v>1858600</v>
      </c>
      <c r="L195" s="42">
        <v>32472787</v>
      </c>
      <c r="M195" s="9">
        <v>30614187</v>
      </c>
      <c r="N195" s="18">
        <f t="shared" si="120"/>
        <v>0</v>
      </c>
      <c r="O195" s="9">
        <v>30614187</v>
      </c>
      <c r="P195" s="20">
        <f t="shared" si="115"/>
        <v>0</v>
      </c>
      <c r="Q195" s="9">
        <v>30614187</v>
      </c>
      <c r="R195" s="21">
        <v>30614187</v>
      </c>
      <c r="S195" s="29">
        <f t="shared" si="122"/>
        <v>0</v>
      </c>
      <c r="T195" s="38">
        <v>30614187</v>
      </c>
      <c r="U195" s="34">
        <f t="shared" si="116"/>
        <v>0</v>
      </c>
      <c r="V195" s="25">
        <v>30614187</v>
      </c>
    </row>
    <row r="196" spans="1:22" ht="46.8" x14ac:dyDescent="0.25">
      <c r="A196" s="7" t="s">
        <v>30</v>
      </c>
      <c r="B196" s="1" t="s">
        <v>155</v>
      </c>
      <c r="C196" s="1" t="s">
        <v>12</v>
      </c>
      <c r="D196" s="1" t="s">
        <v>21</v>
      </c>
      <c r="E196" s="1" t="s">
        <v>157</v>
      </c>
      <c r="F196" s="1" t="s">
        <v>55</v>
      </c>
      <c r="G196" s="1" t="s">
        <v>31</v>
      </c>
      <c r="H196" s="9">
        <f>H197</f>
        <v>1875543</v>
      </c>
      <c r="I196" s="18">
        <f t="shared" si="118"/>
        <v>150000</v>
      </c>
      <c r="J196" s="9">
        <f>J197</f>
        <v>2025543</v>
      </c>
      <c r="K196" s="5">
        <f t="shared" si="113"/>
        <v>170000</v>
      </c>
      <c r="L196" s="42">
        <f>L197</f>
        <v>2195543</v>
      </c>
      <c r="M196" s="9">
        <f t="shared" ref="M196:V196" si="164">M197</f>
        <v>2000</v>
      </c>
      <c r="N196" s="18">
        <f t="shared" si="120"/>
        <v>0</v>
      </c>
      <c r="O196" s="9">
        <f t="shared" si="164"/>
        <v>2000</v>
      </c>
      <c r="P196" s="20">
        <f t="shared" si="115"/>
        <v>0</v>
      </c>
      <c r="Q196" s="9">
        <f t="shared" si="164"/>
        <v>2000</v>
      </c>
      <c r="R196" s="21">
        <f t="shared" si="164"/>
        <v>2000</v>
      </c>
      <c r="S196" s="29">
        <f t="shared" si="122"/>
        <v>0</v>
      </c>
      <c r="T196" s="38">
        <f t="shared" si="164"/>
        <v>2000</v>
      </c>
      <c r="U196" s="34">
        <f t="shared" si="116"/>
        <v>0</v>
      </c>
      <c r="V196" s="25">
        <f t="shared" si="164"/>
        <v>2000</v>
      </c>
    </row>
    <row r="197" spans="1:22" ht="46.8" x14ac:dyDescent="0.25">
      <c r="A197" s="7" t="s">
        <v>32</v>
      </c>
      <c r="B197" s="1" t="s">
        <v>155</v>
      </c>
      <c r="C197" s="1" t="s">
        <v>12</v>
      </c>
      <c r="D197" s="1" t="s">
        <v>21</v>
      </c>
      <c r="E197" s="1" t="s">
        <v>157</v>
      </c>
      <c r="F197" s="1" t="s">
        <v>55</v>
      </c>
      <c r="G197" s="1" t="s">
        <v>33</v>
      </c>
      <c r="H197" s="9">
        <v>1875543</v>
      </c>
      <c r="I197" s="18">
        <f t="shared" si="118"/>
        <v>150000</v>
      </c>
      <c r="J197" s="9">
        <v>2025543</v>
      </c>
      <c r="K197" s="5">
        <f t="shared" si="113"/>
        <v>170000</v>
      </c>
      <c r="L197" s="42">
        <v>2195543</v>
      </c>
      <c r="M197" s="9">
        <v>2000</v>
      </c>
      <c r="N197" s="18">
        <f t="shared" si="120"/>
        <v>0</v>
      </c>
      <c r="O197" s="9">
        <v>2000</v>
      </c>
      <c r="P197" s="20">
        <f t="shared" si="115"/>
        <v>0</v>
      </c>
      <c r="Q197" s="9">
        <v>2000</v>
      </c>
      <c r="R197" s="21">
        <v>2000</v>
      </c>
      <c r="S197" s="29">
        <f t="shared" si="122"/>
        <v>0</v>
      </c>
      <c r="T197" s="38">
        <v>2000</v>
      </c>
      <c r="U197" s="34">
        <f t="shared" si="116"/>
        <v>0</v>
      </c>
      <c r="V197" s="25">
        <v>2000</v>
      </c>
    </row>
    <row r="198" spans="1:22" ht="15.6" x14ac:dyDescent="0.25">
      <c r="A198" s="7" t="s">
        <v>58</v>
      </c>
      <c r="B198" s="1" t="s">
        <v>155</v>
      </c>
      <c r="C198" s="1" t="s">
        <v>12</v>
      </c>
      <c r="D198" s="1" t="s">
        <v>21</v>
      </c>
      <c r="E198" s="1" t="s">
        <v>157</v>
      </c>
      <c r="F198" s="1" t="s">
        <v>55</v>
      </c>
      <c r="G198" s="1" t="s">
        <v>59</v>
      </c>
      <c r="H198" s="9">
        <f>H199</f>
        <v>8800</v>
      </c>
      <c r="I198" s="18">
        <f t="shared" si="118"/>
        <v>0</v>
      </c>
      <c r="J198" s="9">
        <f>J199</f>
        <v>8800</v>
      </c>
      <c r="K198" s="5">
        <f t="shared" si="113"/>
        <v>0</v>
      </c>
      <c r="L198" s="42">
        <f>L199</f>
        <v>8800</v>
      </c>
      <c r="M198" s="9">
        <f t="shared" ref="M198:V198" si="165">M199</f>
        <v>8800</v>
      </c>
      <c r="N198" s="18">
        <f t="shared" si="120"/>
        <v>0</v>
      </c>
      <c r="O198" s="9">
        <f t="shared" si="165"/>
        <v>8800</v>
      </c>
      <c r="P198" s="20">
        <f t="shared" si="115"/>
        <v>0</v>
      </c>
      <c r="Q198" s="9">
        <f t="shared" si="165"/>
        <v>8800</v>
      </c>
      <c r="R198" s="21">
        <f t="shared" si="165"/>
        <v>8800</v>
      </c>
      <c r="S198" s="29">
        <f t="shared" si="122"/>
        <v>0</v>
      </c>
      <c r="T198" s="38">
        <f t="shared" si="165"/>
        <v>8800</v>
      </c>
      <c r="U198" s="34">
        <f t="shared" si="116"/>
        <v>0</v>
      </c>
      <c r="V198" s="25">
        <f t="shared" si="165"/>
        <v>8800</v>
      </c>
    </row>
    <row r="199" spans="1:22" ht="15.6" x14ac:dyDescent="0.25">
      <c r="A199" s="7" t="s">
        <v>60</v>
      </c>
      <c r="B199" s="1" t="s">
        <v>155</v>
      </c>
      <c r="C199" s="1" t="s">
        <v>12</v>
      </c>
      <c r="D199" s="1" t="s">
        <v>21</v>
      </c>
      <c r="E199" s="1" t="s">
        <v>157</v>
      </c>
      <c r="F199" s="1" t="s">
        <v>55</v>
      </c>
      <c r="G199" s="1" t="s">
        <v>61</v>
      </c>
      <c r="H199" s="9">
        <v>8800</v>
      </c>
      <c r="I199" s="18">
        <f t="shared" si="118"/>
        <v>0</v>
      </c>
      <c r="J199" s="9">
        <v>8800</v>
      </c>
      <c r="K199" s="5">
        <f t="shared" si="113"/>
        <v>0</v>
      </c>
      <c r="L199" s="42">
        <v>8800</v>
      </c>
      <c r="M199" s="9">
        <v>8800</v>
      </c>
      <c r="N199" s="18">
        <f t="shared" si="120"/>
        <v>0</v>
      </c>
      <c r="O199" s="9">
        <v>8800</v>
      </c>
      <c r="P199" s="20">
        <f t="shared" si="115"/>
        <v>0</v>
      </c>
      <c r="Q199" s="9">
        <v>8800</v>
      </c>
      <c r="R199" s="21">
        <v>8800</v>
      </c>
      <c r="S199" s="29">
        <f t="shared" si="122"/>
        <v>0</v>
      </c>
      <c r="T199" s="38">
        <v>8800</v>
      </c>
      <c r="U199" s="34">
        <f t="shared" si="116"/>
        <v>0</v>
      </c>
      <c r="V199" s="25">
        <v>8800</v>
      </c>
    </row>
    <row r="200" spans="1:22" ht="31.2" x14ac:dyDescent="0.25">
      <c r="A200" s="2" t="s">
        <v>171</v>
      </c>
      <c r="B200" s="3" t="s">
        <v>155</v>
      </c>
      <c r="C200" s="3" t="s">
        <v>13</v>
      </c>
      <c r="D200" s="3" t="s">
        <v>0</v>
      </c>
      <c r="E200" s="4" t="s">
        <v>0</v>
      </c>
      <c r="F200" s="4" t="s">
        <v>0</v>
      </c>
      <c r="G200" s="4" t="s">
        <v>0</v>
      </c>
      <c r="H200" s="5">
        <f>H201+H266+H257+H262</f>
        <v>283949878.30000001</v>
      </c>
      <c r="I200" s="16">
        <f t="shared" si="118"/>
        <v>6593600.0000000596</v>
      </c>
      <c r="J200" s="5">
        <f>J201+J266+J257+J262</f>
        <v>290543478.30000007</v>
      </c>
      <c r="K200" s="5">
        <f t="shared" si="113"/>
        <v>62590290.929999948</v>
      </c>
      <c r="L200" s="48">
        <f>L201+L266+L257+L262</f>
        <v>353133769.23000002</v>
      </c>
      <c r="M200" s="5">
        <f>M201+M266+M257+M262</f>
        <v>260047692.38</v>
      </c>
      <c r="N200" s="16">
        <f t="shared" si="120"/>
        <v>0</v>
      </c>
      <c r="O200" s="5">
        <f>O201+O266+O257+O262</f>
        <v>260047692.38</v>
      </c>
      <c r="P200" s="20">
        <f t="shared" si="115"/>
        <v>-60000</v>
      </c>
      <c r="Q200" s="5">
        <f>Q201+Q266+Q257+Q262</f>
        <v>259987692.38</v>
      </c>
      <c r="R200" s="20">
        <f>R201+R266+R257+R262</f>
        <v>261906589.84999999</v>
      </c>
      <c r="S200" s="28">
        <f t="shared" si="122"/>
        <v>0</v>
      </c>
      <c r="T200" s="37">
        <f>T201+T266+T257+T262</f>
        <v>261906589.84999999</v>
      </c>
      <c r="U200" s="33">
        <f t="shared" si="116"/>
        <v>-30000</v>
      </c>
      <c r="V200" s="24">
        <f>V201+V266+V257+V262</f>
        <v>261876589.84999999</v>
      </c>
    </row>
    <row r="201" spans="1:22" ht="62.4" x14ac:dyDescent="0.25">
      <c r="A201" s="13" t="s">
        <v>275</v>
      </c>
      <c r="B201" s="3" t="s">
        <v>155</v>
      </c>
      <c r="C201" s="3" t="s">
        <v>13</v>
      </c>
      <c r="D201" s="3" t="s">
        <v>35</v>
      </c>
      <c r="E201" s="4" t="s">
        <v>0</v>
      </c>
      <c r="F201" s="4" t="s">
        <v>0</v>
      </c>
      <c r="G201" s="4" t="s">
        <v>0</v>
      </c>
      <c r="H201" s="5">
        <f>H202</f>
        <v>281170153.68000001</v>
      </c>
      <c r="I201" s="5">
        <f t="shared" ref="I201:V201" si="166">I202</f>
        <v>6602932.950000003</v>
      </c>
      <c r="J201" s="5">
        <f t="shared" si="166"/>
        <v>287773086.63000005</v>
      </c>
      <c r="K201" s="5">
        <f t="shared" si="113"/>
        <v>62590290.929999948</v>
      </c>
      <c r="L201" s="48">
        <f t="shared" si="166"/>
        <v>350363377.56</v>
      </c>
      <c r="M201" s="5">
        <f t="shared" si="166"/>
        <v>258191930</v>
      </c>
      <c r="N201" s="5">
        <f t="shared" si="166"/>
        <v>0</v>
      </c>
      <c r="O201" s="5">
        <f t="shared" si="166"/>
        <v>258191930</v>
      </c>
      <c r="P201" s="20">
        <f t="shared" si="115"/>
        <v>-60000</v>
      </c>
      <c r="Q201" s="5">
        <f t="shared" si="166"/>
        <v>258131930</v>
      </c>
      <c r="R201" s="5">
        <f t="shared" si="166"/>
        <v>259658140.44999999</v>
      </c>
      <c r="S201" s="5">
        <f t="shared" si="166"/>
        <v>0</v>
      </c>
      <c r="T201" s="20">
        <f t="shared" si="166"/>
        <v>259658140.44999999</v>
      </c>
      <c r="U201" s="33">
        <f t="shared" si="116"/>
        <v>-30000</v>
      </c>
      <c r="V201" s="24">
        <f t="shared" si="166"/>
        <v>259628140.44999999</v>
      </c>
    </row>
    <row r="202" spans="1:22" ht="31.2" x14ac:dyDescent="0.25">
      <c r="A202" s="2" t="s">
        <v>156</v>
      </c>
      <c r="B202" s="3" t="s">
        <v>155</v>
      </c>
      <c r="C202" s="3" t="s">
        <v>13</v>
      </c>
      <c r="D202" s="3" t="s">
        <v>35</v>
      </c>
      <c r="E202" s="3" t="s">
        <v>157</v>
      </c>
      <c r="F202" s="6" t="s">
        <v>0</v>
      </c>
      <c r="G202" s="6" t="s">
        <v>0</v>
      </c>
      <c r="H202" s="5">
        <f>H203+H206+H209+H214+H217+H220+H223+H226+H232+H229+H247+H250+H238+H244+H235</f>
        <v>281170153.68000001</v>
      </c>
      <c r="I202" s="5">
        <f t="shared" ref="I202:K202" si="167">I203+I206+I209+I214+I217+I220+I223+I226+I232+I229+I247+I250+I238+I244+I235</f>
        <v>6602932.950000003</v>
      </c>
      <c r="J202" s="5">
        <f t="shared" si="167"/>
        <v>287773086.63000005</v>
      </c>
      <c r="K202" s="5">
        <f t="shared" si="167"/>
        <v>60722121.339999981</v>
      </c>
      <c r="L202" s="48">
        <f>L203+L206+L209+L214+L217+L220+L223+L226+L232+L229+L247+L250+L238+L244+L235+L241+L253</f>
        <v>350363377.56</v>
      </c>
      <c r="M202" s="5">
        <f t="shared" ref="M202:N202" si="168">M203+M206+M209+M214+M217+M220+M223+M226+M232+M229+M247+M250+M238+M244+M235</f>
        <v>258191930</v>
      </c>
      <c r="N202" s="5">
        <f t="shared" si="168"/>
        <v>0</v>
      </c>
      <c r="O202" s="5">
        <f t="shared" ref="O202" si="169">O203+O206+O209+O214+O217+O220+O223+O226+O232+O229+O247+O250+O238+O244+O235</f>
        <v>258191930</v>
      </c>
      <c r="P202" s="5">
        <f t="shared" ref="P202:Q202" si="170">P203+P206+P209+P214+P217+P220+P223+P226+P232+P229+P247+P250+P238+P244+P235</f>
        <v>-60000</v>
      </c>
      <c r="Q202" s="5">
        <f t="shared" si="170"/>
        <v>258131930</v>
      </c>
      <c r="R202" s="5">
        <f t="shared" ref="R202" si="171">R203+R206+R209+R214+R217+R220+R223+R226+R232+R229+R247+R250+R238+R244+R235</f>
        <v>259658140.44999999</v>
      </c>
      <c r="S202" s="5">
        <f t="shared" ref="S202:T202" si="172">S203+S206+S209+S214+S217+S220+S223+S226+S232+S229+S247+S250+S238+S244+S235</f>
        <v>0</v>
      </c>
      <c r="T202" s="5">
        <f t="shared" si="172"/>
        <v>259658140.44999999</v>
      </c>
      <c r="U202" s="5">
        <f t="shared" ref="U202" si="173">U203+U206+U209+U214+U217+U220+U223+U226+U232+U229+U247+U250+U238+U244+U235</f>
        <v>-30000</v>
      </c>
      <c r="V202" s="5">
        <f t="shared" ref="V202" si="174">V203+V206+V209+V214+V217+V220+V223+V226+V232+V229+V247+V250+V238+V244+V235</f>
        <v>259628140.44999999</v>
      </c>
    </row>
    <row r="203" spans="1:22" ht="124.8" x14ac:dyDescent="0.25">
      <c r="A203" s="7" t="s">
        <v>172</v>
      </c>
      <c r="B203" s="1" t="s">
        <v>155</v>
      </c>
      <c r="C203" s="1" t="s">
        <v>13</v>
      </c>
      <c r="D203" s="1" t="s">
        <v>35</v>
      </c>
      <c r="E203" s="1" t="s">
        <v>157</v>
      </c>
      <c r="F203" s="1" t="s">
        <v>173</v>
      </c>
      <c r="G203" s="8" t="s">
        <v>0</v>
      </c>
      <c r="H203" s="9">
        <f>H204</f>
        <v>168440628</v>
      </c>
      <c r="I203" s="18">
        <f t="shared" si="118"/>
        <v>0</v>
      </c>
      <c r="J203" s="9">
        <f>J204</f>
        <v>168440628</v>
      </c>
      <c r="K203" s="5">
        <f t="shared" si="113"/>
        <v>32310499.729999989</v>
      </c>
      <c r="L203" s="42">
        <f>L204</f>
        <v>200751127.72999999</v>
      </c>
      <c r="M203" s="9">
        <f t="shared" ref="M203:V203" si="175">M204</f>
        <v>175940628</v>
      </c>
      <c r="N203" s="18">
        <f t="shared" si="120"/>
        <v>0</v>
      </c>
      <c r="O203" s="9">
        <f t="shared" si="175"/>
        <v>175940628</v>
      </c>
      <c r="P203" s="20">
        <f t="shared" si="115"/>
        <v>0</v>
      </c>
      <c r="Q203" s="9">
        <f t="shared" si="175"/>
        <v>175940628</v>
      </c>
      <c r="R203" s="21">
        <f t="shared" si="175"/>
        <v>175940628</v>
      </c>
      <c r="S203" s="29">
        <f t="shared" si="122"/>
        <v>0</v>
      </c>
      <c r="T203" s="38">
        <f t="shared" si="175"/>
        <v>175940628</v>
      </c>
      <c r="U203" s="34">
        <f t="shared" si="116"/>
        <v>0</v>
      </c>
      <c r="V203" s="25">
        <f t="shared" si="175"/>
        <v>175940628</v>
      </c>
    </row>
    <row r="204" spans="1:22" ht="46.8" x14ac:dyDescent="0.25">
      <c r="A204" s="7" t="s">
        <v>159</v>
      </c>
      <c r="B204" s="1" t="s">
        <v>155</v>
      </c>
      <c r="C204" s="1" t="s">
        <v>13</v>
      </c>
      <c r="D204" s="1" t="s">
        <v>35</v>
      </c>
      <c r="E204" s="1" t="s">
        <v>157</v>
      </c>
      <c r="F204" s="1" t="s">
        <v>173</v>
      </c>
      <c r="G204" s="1" t="s">
        <v>160</v>
      </c>
      <c r="H204" s="9">
        <f>H205</f>
        <v>168440628</v>
      </c>
      <c r="I204" s="18">
        <f t="shared" si="118"/>
        <v>0</v>
      </c>
      <c r="J204" s="9">
        <f>J205</f>
        <v>168440628</v>
      </c>
      <c r="K204" s="5">
        <f t="shared" si="113"/>
        <v>32310499.729999989</v>
      </c>
      <c r="L204" s="42">
        <f>L205</f>
        <v>200751127.72999999</v>
      </c>
      <c r="M204" s="9">
        <f t="shared" ref="M204:V204" si="176">M205</f>
        <v>175940628</v>
      </c>
      <c r="N204" s="18">
        <f t="shared" si="120"/>
        <v>0</v>
      </c>
      <c r="O204" s="9">
        <f t="shared" si="176"/>
        <v>175940628</v>
      </c>
      <c r="P204" s="20">
        <f t="shared" si="115"/>
        <v>0</v>
      </c>
      <c r="Q204" s="9">
        <f t="shared" si="176"/>
        <v>175940628</v>
      </c>
      <c r="R204" s="21">
        <f t="shared" si="176"/>
        <v>175940628</v>
      </c>
      <c r="S204" s="29">
        <f t="shared" si="122"/>
        <v>0</v>
      </c>
      <c r="T204" s="38">
        <f t="shared" si="176"/>
        <v>175940628</v>
      </c>
      <c r="U204" s="34">
        <f t="shared" si="116"/>
        <v>0</v>
      </c>
      <c r="V204" s="25">
        <f t="shared" si="176"/>
        <v>175940628</v>
      </c>
    </row>
    <row r="205" spans="1:22" ht="15.6" x14ac:dyDescent="0.25">
      <c r="A205" s="7" t="s">
        <v>161</v>
      </c>
      <c r="B205" s="1" t="s">
        <v>155</v>
      </c>
      <c r="C205" s="1" t="s">
        <v>13</v>
      </c>
      <c r="D205" s="1" t="s">
        <v>35</v>
      </c>
      <c r="E205" s="1" t="s">
        <v>157</v>
      </c>
      <c r="F205" s="1" t="s">
        <v>173</v>
      </c>
      <c r="G205" s="1" t="s">
        <v>162</v>
      </c>
      <c r="H205" s="9">
        <v>168440628</v>
      </c>
      <c r="I205" s="18">
        <f t="shared" si="118"/>
        <v>0</v>
      </c>
      <c r="J205" s="9">
        <v>168440628</v>
      </c>
      <c r="K205" s="5">
        <f t="shared" si="113"/>
        <v>32310499.729999989</v>
      </c>
      <c r="L205" s="42">
        <v>200751127.72999999</v>
      </c>
      <c r="M205" s="9">
        <v>175940628</v>
      </c>
      <c r="N205" s="18">
        <f t="shared" si="120"/>
        <v>0</v>
      </c>
      <c r="O205" s="9">
        <v>175940628</v>
      </c>
      <c r="P205" s="20">
        <f t="shared" si="115"/>
        <v>0</v>
      </c>
      <c r="Q205" s="9">
        <v>175940628</v>
      </c>
      <c r="R205" s="21">
        <v>175940628</v>
      </c>
      <c r="S205" s="29">
        <f t="shared" si="122"/>
        <v>0</v>
      </c>
      <c r="T205" s="38">
        <v>175940628</v>
      </c>
      <c r="U205" s="34">
        <f t="shared" si="116"/>
        <v>0</v>
      </c>
      <c r="V205" s="25">
        <v>175940628</v>
      </c>
    </row>
    <row r="206" spans="1:22" ht="336.6" customHeight="1" x14ac:dyDescent="0.25">
      <c r="A206" s="15" t="s">
        <v>174</v>
      </c>
      <c r="B206" s="1" t="s">
        <v>155</v>
      </c>
      <c r="C206" s="1" t="s">
        <v>13</v>
      </c>
      <c r="D206" s="1" t="s">
        <v>35</v>
      </c>
      <c r="E206" s="1" t="s">
        <v>157</v>
      </c>
      <c r="F206" s="1" t="s">
        <v>175</v>
      </c>
      <c r="G206" s="8" t="s">
        <v>0</v>
      </c>
      <c r="H206" s="9">
        <f>H207</f>
        <v>45398589</v>
      </c>
      <c r="I206" s="18">
        <f t="shared" si="118"/>
        <v>0</v>
      </c>
      <c r="J206" s="9">
        <f>J207</f>
        <v>45398589</v>
      </c>
      <c r="K206" s="5">
        <f t="shared" si="113"/>
        <v>12029138.269999996</v>
      </c>
      <c r="L206" s="42">
        <f>L207</f>
        <v>57427727.269999996</v>
      </c>
      <c r="M206" s="9">
        <f t="shared" ref="M206:V206" si="177">M207</f>
        <v>37898589</v>
      </c>
      <c r="N206" s="18">
        <f t="shared" si="120"/>
        <v>0</v>
      </c>
      <c r="O206" s="9">
        <f t="shared" si="177"/>
        <v>37898589</v>
      </c>
      <c r="P206" s="20">
        <f t="shared" si="115"/>
        <v>0</v>
      </c>
      <c r="Q206" s="9">
        <f t="shared" si="177"/>
        <v>37898589</v>
      </c>
      <c r="R206" s="21">
        <f t="shared" si="177"/>
        <v>37898589</v>
      </c>
      <c r="S206" s="29">
        <f t="shared" si="122"/>
        <v>0</v>
      </c>
      <c r="T206" s="38">
        <f t="shared" si="177"/>
        <v>37898589</v>
      </c>
      <c r="U206" s="34">
        <f t="shared" si="116"/>
        <v>0</v>
      </c>
      <c r="V206" s="25">
        <f t="shared" si="177"/>
        <v>37898589</v>
      </c>
    </row>
    <row r="207" spans="1:22" ht="46.8" x14ac:dyDescent="0.25">
      <c r="A207" s="7" t="s">
        <v>159</v>
      </c>
      <c r="B207" s="1" t="s">
        <v>155</v>
      </c>
      <c r="C207" s="1" t="s">
        <v>13</v>
      </c>
      <c r="D207" s="1" t="s">
        <v>35</v>
      </c>
      <c r="E207" s="1" t="s">
        <v>157</v>
      </c>
      <c r="F207" s="1" t="s">
        <v>175</v>
      </c>
      <c r="G207" s="1" t="s">
        <v>160</v>
      </c>
      <c r="H207" s="9">
        <f>H208</f>
        <v>45398589</v>
      </c>
      <c r="I207" s="18">
        <f t="shared" si="118"/>
        <v>0</v>
      </c>
      <c r="J207" s="9">
        <f>J208</f>
        <v>45398589</v>
      </c>
      <c r="K207" s="5">
        <f t="shared" si="113"/>
        <v>12029138.269999996</v>
      </c>
      <c r="L207" s="42">
        <f>L208</f>
        <v>57427727.269999996</v>
      </c>
      <c r="M207" s="9">
        <f t="shared" ref="M207:V207" si="178">M208</f>
        <v>37898589</v>
      </c>
      <c r="N207" s="18">
        <f t="shared" si="120"/>
        <v>0</v>
      </c>
      <c r="O207" s="9">
        <f t="shared" si="178"/>
        <v>37898589</v>
      </c>
      <c r="P207" s="20">
        <f t="shared" si="115"/>
        <v>0</v>
      </c>
      <c r="Q207" s="9">
        <f t="shared" si="178"/>
        <v>37898589</v>
      </c>
      <c r="R207" s="21">
        <f t="shared" si="178"/>
        <v>37898589</v>
      </c>
      <c r="S207" s="29">
        <f t="shared" si="122"/>
        <v>0</v>
      </c>
      <c r="T207" s="38">
        <f t="shared" si="178"/>
        <v>37898589</v>
      </c>
      <c r="U207" s="34">
        <f t="shared" si="116"/>
        <v>0</v>
      </c>
      <c r="V207" s="25">
        <f t="shared" si="178"/>
        <v>37898589</v>
      </c>
    </row>
    <row r="208" spans="1:22" ht="15.6" x14ac:dyDescent="0.25">
      <c r="A208" s="7" t="s">
        <v>161</v>
      </c>
      <c r="B208" s="1" t="s">
        <v>155</v>
      </c>
      <c r="C208" s="1" t="s">
        <v>13</v>
      </c>
      <c r="D208" s="1" t="s">
        <v>35</v>
      </c>
      <c r="E208" s="1" t="s">
        <v>157</v>
      </c>
      <c r="F208" s="1" t="s">
        <v>175</v>
      </c>
      <c r="G208" s="1" t="s">
        <v>162</v>
      </c>
      <c r="H208" s="9">
        <v>45398589</v>
      </c>
      <c r="I208" s="18">
        <f t="shared" si="118"/>
        <v>0</v>
      </c>
      <c r="J208" s="9">
        <v>45398589</v>
      </c>
      <c r="K208" s="5">
        <f t="shared" si="113"/>
        <v>12029138.269999996</v>
      </c>
      <c r="L208" s="42">
        <v>57427727.269999996</v>
      </c>
      <c r="M208" s="9">
        <v>37898589</v>
      </c>
      <c r="N208" s="18">
        <f t="shared" si="120"/>
        <v>0</v>
      </c>
      <c r="O208" s="9">
        <v>37898589</v>
      </c>
      <c r="P208" s="20">
        <f t="shared" si="115"/>
        <v>0</v>
      </c>
      <c r="Q208" s="9">
        <v>37898589</v>
      </c>
      <c r="R208" s="21">
        <v>37898589</v>
      </c>
      <c r="S208" s="29">
        <f t="shared" si="122"/>
        <v>0</v>
      </c>
      <c r="T208" s="38">
        <v>37898589</v>
      </c>
      <c r="U208" s="34">
        <f t="shared" si="116"/>
        <v>0</v>
      </c>
      <c r="V208" s="25">
        <v>37898589</v>
      </c>
    </row>
    <row r="209" spans="1:22" ht="156" x14ac:dyDescent="0.25">
      <c r="A209" s="7" t="s">
        <v>176</v>
      </c>
      <c r="B209" s="1" t="s">
        <v>155</v>
      </c>
      <c r="C209" s="1" t="s">
        <v>13</v>
      </c>
      <c r="D209" s="1" t="s">
        <v>35</v>
      </c>
      <c r="E209" s="1" t="s">
        <v>157</v>
      </c>
      <c r="F209" s="1" t="s">
        <v>177</v>
      </c>
      <c r="G209" s="8" t="s">
        <v>0</v>
      </c>
      <c r="H209" s="9">
        <f>H210+H212</f>
        <v>3567600</v>
      </c>
      <c r="I209" s="18">
        <f t="shared" si="118"/>
        <v>0</v>
      </c>
      <c r="J209" s="9">
        <f>J210+J212</f>
        <v>3567600</v>
      </c>
      <c r="K209" s="9">
        <f t="shared" si="113"/>
        <v>-8000</v>
      </c>
      <c r="L209" s="42">
        <f>L210+L212</f>
        <v>3559600</v>
      </c>
      <c r="M209" s="9">
        <f t="shared" ref="M209:R209" si="179">M210+M212</f>
        <v>3567600</v>
      </c>
      <c r="N209" s="18">
        <f t="shared" si="120"/>
        <v>0</v>
      </c>
      <c r="O209" s="9">
        <f t="shared" ref="O209:Q209" si="180">O210+O212</f>
        <v>3567600</v>
      </c>
      <c r="P209" s="21">
        <f t="shared" si="115"/>
        <v>0</v>
      </c>
      <c r="Q209" s="9">
        <f t="shared" si="180"/>
        <v>3567600</v>
      </c>
      <c r="R209" s="21">
        <f t="shared" si="179"/>
        <v>3567600</v>
      </c>
      <c r="S209" s="29">
        <f t="shared" si="122"/>
        <v>0</v>
      </c>
      <c r="T209" s="38">
        <f t="shared" ref="T209:V209" si="181">T210+T212</f>
        <v>3567600</v>
      </c>
      <c r="U209" s="34">
        <f t="shared" si="116"/>
        <v>0</v>
      </c>
      <c r="V209" s="25">
        <f t="shared" si="181"/>
        <v>3567600</v>
      </c>
    </row>
    <row r="210" spans="1:22" ht="31.2" x14ac:dyDescent="0.25">
      <c r="A210" s="7" t="s">
        <v>115</v>
      </c>
      <c r="B210" s="1" t="s">
        <v>155</v>
      </c>
      <c r="C210" s="1" t="s">
        <v>13</v>
      </c>
      <c r="D210" s="1" t="s">
        <v>35</v>
      </c>
      <c r="E210" s="1" t="s">
        <v>157</v>
      </c>
      <c r="F210" s="1" t="s">
        <v>177</v>
      </c>
      <c r="G210" s="1" t="s">
        <v>116</v>
      </c>
      <c r="H210" s="9">
        <f>H211</f>
        <v>831600</v>
      </c>
      <c r="I210" s="18">
        <f t="shared" si="118"/>
        <v>0</v>
      </c>
      <c r="J210" s="9">
        <f>J211</f>
        <v>831600</v>
      </c>
      <c r="K210" s="9">
        <f t="shared" ref="K210:K282" si="182">L210-J210</f>
        <v>0</v>
      </c>
      <c r="L210" s="42">
        <f>L211</f>
        <v>831600</v>
      </c>
      <c r="M210" s="9">
        <f t="shared" ref="M210:V210" si="183">M211</f>
        <v>831600</v>
      </c>
      <c r="N210" s="18">
        <f t="shared" si="120"/>
        <v>0</v>
      </c>
      <c r="O210" s="9">
        <f t="shared" si="183"/>
        <v>831600</v>
      </c>
      <c r="P210" s="21">
        <f t="shared" ref="P210:P279" si="184">Q210-O210</f>
        <v>0</v>
      </c>
      <c r="Q210" s="9">
        <f t="shared" si="183"/>
        <v>831600</v>
      </c>
      <c r="R210" s="21">
        <f t="shared" si="183"/>
        <v>831600</v>
      </c>
      <c r="S210" s="29">
        <f t="shared" si="122"/>
        <v>0</v>
      </c>
      <c r="T210" s="38">
        <f t="shared" si="183"/>
        <v>831600</v>
      </c>
      <c r="U210" s="34">
        <f t="shared" ref="U210:U279" si="185">V210-T210</f>
        <v>0</v>
      </c>
      <c r="V210" s="25">
        <f t="shared" si="183"/>
        <v>831600</v>
      </c>
    </row>
    <row r="211" spans="1:22" ht="46.8" x14ac:dyDescent="0.25">
      <c r="A211" s="7" t="s">
        <v>123</v>
      </c>
      <c r="B211" s="1" t="s">
        <v>155</v>
      </c>
      <c r="C211" s="1" t="s">
        <v>13</v>
      </c>
      <c r="D211" s="1" t="s">
        <v>35</v>
      </c>
      <c r="E211" s="1" t="s">
        <v>157</v>
      </c>
      <c r="F211" s="1" t="s">
        <v>177</v>
      </c>
      <c r="G211" s="1" t="s">
        <v>124</v>
      </c>
      <c r="H211" s="9">
        <v>831600</v>
      </c>
      <c r="I211" s="18">
        <f t="shared" si="118"/>
        <v>0</v>
      </c>
      <c r="J211" s="9">
        <v>831600</v>
      </c>
      <c r="K211" s="9">
        <f t="shared" si="182"/>
        <v>0</v>
      </c>
      <c r="L211" s="42">
        <v>831600</v>
      </c>
      <c r="M211" s="9">
        <v>831600</v>
      </c>
      <c r="N211" s="18">
        <f t="shared" si="120"/>
        <v>0</v>
      </c>
      <c r="O211" s="9">
        <v>831600</v>
      </c>
      <c r="P211" s="21">
        <f t="shared" si="184"/>
        <v>0</v>
      </c>
      <c r="Q211" s="9">
        <v>831600</v>
      </c>
      <c r="R211" s="21">
        <v>831600</v>
      </c>
      <c r="S211" s="29">
        <f t="shared" si="122"/>
        <v>0</v>
      </c>
      <c r="T211" s="38">
        <v>831600</v>
      </c>
      <c r="U211" s="34">
        <f t="shared" si="185"/>
        <v>0</v>
      </c>
      <c r="V211" s="25">
        <v>831600</v>
      </c>
    </row>
    <row r="212" spans="1:22" ht="46.8" x14ac:dyDescent="0.25">
      <c r="A212" s="7" t="s">
        <v>159</v>
      </c>
      <c r="B212" s="1" t="s">
        <v>155</v>
      </c>
      <c r="C212" s="1" t="s">
        <v>13</v>
      </c>
      <c r="D212" s="1" t="s">
        <v>35</v>
      </c>
      <c r="E212" s="1" t="s">
        <v>157</v>
      </c>
      <c r="F212" s="1" t="s">
        <v>177</v>
      </c>
      <c r="G212" s="1" t="s">
        <v>160</v>
      </c>
      <c r="H212" s="9">
        <f>H213</f>
        <v>2736000</v>
      </c>
      <c r="I212" s="18">
        <f t="shared" si="118"/>
        <v>0</v>
      </c>
      <c r="J212" s="9">
        <f>J213</f>
        <v>2736000</v>
      </c>
      <c r="K212" s="9">
        <f t="shared" si="182"/>
        <v>-8000</v>
      </c>
      <c r="L212" s="42">
        <f>L213</f>
        <v>2728000</v>
      </c>
      <c r="M212" s="9">
        <f t="shared" ref="M212:V212" si="186">M213</f>
        <v>2736000</v>
      </c>
      <c r="N212" s="18">
        <f t="shared" si="120"/>
        <v>0</v>
      </c>
      <c r="O212" s="9">
        <f t="shared" si="186"/>
        <v>2736000</v>
      </c>
      <c r="P212" s="21">
        <f t="shared" si="184"/>
        <v>0</v>
      </c>
      <c r="Q212" s="9">
        <f t="shared" si="186"/>
        <v>2736000</v>
      </c>
      <c r="R212" s="21">
        <f t="shared" si="186"/>
        <v>2736000</v>
      </c>
      <c r="S212" s="29">
        <f t="shared" si="122"/>
        <v>0</v>
      </c>
      <c r="T212" s="38">
        <f t="shared" si="186"/>
        <v>2736000</v>
      </c>
      <c r="U212" s="34">
        <f t="shared" si="185"/>
        <v>0</v>
      </c>
      <c r="V212" s="25">
        <f t="shared" si="186"/>
        <v>2736000</v>
      </c>
    </row>
    <row r="213" spans="1:22" ht="15.6" x14ac:dyDescent="0.25">
      <c r="A213" s="7" t="s">
        <v>161</v>
      </c>
      <c r="B213" s="1" t="s">
        <v>155</v>
      </c>
      <c r="C213" s="1" t="s">
        <v>13</v>
      </c>
      <c r="D213" s="1" t="s">
        <v>35</v>
      </c>
      <c r="E213" s="1" t="s">
        <v>157</v>
      </c>
      <c r="F213" s="1" t="s">
        <v>177</v>
      </c>
      <c r="G213" s="1" t="s">
        <v>162</v>
      </c>
      <c r="H213" s="9">
        <v>2736000</v>
      </c>
      <c r="I213" s="18">
        <f t="shared" ref="I213:I291" si="187">J213-H213</f>
        <v>0</v>
      </c>
      <c r="J213" s="9">
        <v>2736000</v>
      </c>
      <c r="K213" s="9">
        <f t="shared" si="182"/>
        <v>-8000</v>
      </c>
      <c r="L213" s="42">
        <v>2728000</v>
      </c>
      <c r="M213" s="9">
        <v>2736000</v>
      </c>
      <c r="N213" s="18">
        <f t="shared" ref="N213:N291" si="188">O213-M213</f>
        <v>0</v>
      </c>
      <c r="O213" s="9">
        <v>2736000</v>
      </c>
      <c r="P213" s="21">
        <f t="shared" si="184"/>
        <v>0</v>
      </c>
      <c r="Q213" s="9">
        <v>2736000</v>
      </c>
      <c r="R213" s="21">
        <v>2736000</v>
      </c>
      <c r="S213" s="29">
        <f t="shared" ref="S213:S291" si="189">T213-R213</f>
        <v>0</v>
      </c>
      <c r="T213" s="38">
        <v>2736000</v>
      </c>
      <c r="U213" s="34">
        <f t="shared" si="185"/>
        <v>0</v>
      </c>
      <c r="V213" s="25">
        <v>2736000</v>
      </c>
    </row>
    <row r="214" spans="1:22" ht="156" hidden="1" x14ac:dyDescent="0.25">
      <c r="A214" s="7" t="s">
        <v>178</v>
      </c>
      <c r="B214" s="1" t="s">
        <v>155</v>
      </c>
      <c r="C214" s="1" t="s">
        <v>13</v>
      </c>
      <c r="D214" s="1" t="s">
        <v>35</v>
      </c>
      <c r="E214" s="1" t="s">
        <v>157</v>
      </c>
      <c r="F214" s="1" t="s">
        <v>179</v>
      </c>
      <c r="G214" s="8" t="s">
        <v>0</v>
      </c>
      <c r="H214" s="9">
        <f>H215</f>
        <v>12342960</v>
      </c>
      <c r="I214" s="18">
        <f t="shared" si="187"/>
        <v>-12342960</v>
      </c>
      <c r="J214" s="9">
        <f>J215</f>
        <v>0</v>
      </c>
      <c r="K214" s="9">
        <f t="shared" si="182"/>
        <v>0</v>
      </c>
      <c r="L214" s="42">
        <f>L215</f>
        <v>0</v>
      </c>
      <c r="M214" s="9">
        <f t="shared" ref="M214:V214" si="190">M215</f>
        <v>0</v>
      </c>
      <c r="N214" s="18">
        <f t="shared" si="188"/>
        <v>0</v>
      </c>
      <c r="O214" s="9">
        <f t="shared" si="190"/>
        <v>0</v>
      </c>
      <c r="P214" s="20">
        <f t="shared" si="184"/>
        <v>0</v>
      </c>
      <c r="Q214" s="9">
        <f t="shared" si="190"/>
        <v>0</v>
      </c>
      <c r="R214" s="21">
        <f t="shared" si="190"/>
        <v>11874240</v>
      </c>
      <c r="S214" s="29">
        <f t="shared" si="189"/>
        <v>-11874240</v>
      </c>
      <c r="T214" s="38">
        <f t="shared" si="190"/>
        <v>0</v>
      </c>
      <c r="U214" s="34">
        <f t="shared" si="185"/>
        <v>0</v>
      </c>
      <c r="V214" s="25">
        <f t="shared" si="190"/>
        <v>0</v>
      </c>
    </row>
    <row r="215" spans="1:22" ht="46.8" hidden="1" x14ac:dyDescent="0.25">
      <c r="A215" s="7" t="s">
        <v>159</v>
      </c>
      <c r="B215" s="1" t="s">
        <v>155</v>
      </c>
      <c r="C215" s="1" t="s">
        <v>13</v>
      </c>
      <c r="D215" s="1" t="s">
        <v>35</v>
      </c>
      <c r="E215" s="1" t="s">
        <v>157</v>
      </c>
      <c r="F215" s="1" t="s">
        <v>179</v>
      </c>
      <c r="G215" s="1" t="s">
        <v>160</v>
      </c>
      <c r="H215" s="9">
        <f>H216</f>
        <v>12342960</v>
      </c>
      <c r="I215" s="18">
        <f t="shared" si="187"/>
        <v>-12342960</v>
      </c>
      <c r="J215" s="9">
        <f>J216</f>
        <v>0</v>
      </c>
      <c r="K215" s="9">
        <f t="shared" si="182"/>
        <v>0</v>
      </c>
      <c r="L215" s="42">
        <f>L216</f>
        <v>0</v>
      </c>
      <c r="M215" s="9">
        <v>0</v>
      </c>
      <c r="N215" s="18">
        <f t="shared" si="188"/>
        <v>0</v>
      </c>
      <c r="O215" s="9">
        <f t="shared" ref="O215:V215" si="191">O216</f>
        <v>0</v>
      </c>
      <c r="P215" s="20">
        <f t="shared" si="184"/>
        <v>0</v>
      </c>
      <c r="Q215" s="9">
        <f t="shared" si="191"/>
        <v>0</v>
      </c>
      <c r="R215" s="21">
        <f t="shared" si="191"/>
        <v>11874240</v>
      </c>
      <c r="S215" s="29">
        <f t="shared" si="189"/>
        <v>-11874240</v>
      </c>
      <c r="T215" s="38">
        <f t="shared" si="191"/>
        <v>0</v>
      </c>
      <c r="U215" s="34">
        <f t="shared" si="185"/>
        <v>0</v>
      </c>
      <c r="V215" s="25">
        <f t="shared" si="191"/>
        <v>0</v>
      </c>
    </row>
    <row r="216" spans="1:22" ht="15.6" hidden="1" x14ac:dyDescent="0.25">
      <c r="A216" s="7" t="s">
        <v>161</v>
      </c>
      <c r="B216" s="1" t="s">
        <v>155</v>
      </c>
      <c r="C216" s="1" t="s">
        <v>13</v>
      </c>
      <c r="D216" s="1" t="s">
        <v>35</v>
      </c>
      <c r="E216" s="1" t="s">
        <v>157</v>
      </c>
      <c r="F216" s="1" t="s">
        <v>179</v>
      </c>
      <c r="G216" s="1" t="s">
        <v>162</v>
      </c>
      <c r="H216" s="9">
        <v>12342960</v>
      </c>
      <c r="I216" s="18">
        <f t="shared" si="187"/>
        <v>-12342960</v>
      </c>
      <c r="J216" s="9">
        <v>0</v>
      </c>
      <c r="K216" s="9">
        <f t="shared" si="182"/>
        <v>0</v>
      </c>
      <c r="L216" s="42">
        <v>0</v>
      </c>
      <c r="M216" s="9">
        <v>0</v>
      </c>
      <c r="N216" s="18">
        <f t="shared" si="188"/>
        <v>0</v>
      </c>
      <c r="O216" s="9">
        <v>0</v>
      </c>
      <c r="P216" s="20">
        <f t="shared" si="184"/>
        <v>0</v>
      </c>
      <c r="Q216" s="9">
        <v>0</v>
      </c>
      <c r="R216" s="21">
        <v>11874240</v>
      </c>
      <c r="S216" s="29">
        <f t="shared" si="189"/>
        <v>-11874240</v>
      </c>
      <c r="T216" s="38">
        <v>0</v>
      </c>
      <c r="U216" s="34">
        <f t="shared" si="185"/>
        <v>0</v>
      </c>
      <c r="V216" s="25">
        <v>0</v>
      </c>
    </row>
    <row r="217" spans="1:22" ht="31.2" x14ac:dyDescent="0.25">
      <c r="A217" s="7" t="s">
        <v>180</v>
      </c>
      <c r="B217" s="1" t="s">
        <v>155</v>
      </c>
      <c r="C217" s="1" t="s">
        <v>13</v>
      </c>
      <c r="D217" s="1" t="s">
        <v>35</v>
      </c>
      <c r="E217" s="1" t="s">
        <v>157</v>
      </c>
      <c r="F217" s="1" t="s">
        <v>181</v>
      </c>
      <c r="G217" s="8" t="s">
        <v>0</v>
      </c>
      <c r="H217" s="9">
        <f>H218</f>
        <v>617300</v>
      </c>
      <c r="I217" s="18">
        <f t="shared" si="187"/>
        <v>0</v>
      </c>
      <c r="J217" s="9">
        <f>J218</f>
        <v>617300</v>
      </c>
      <c r="K217" s="9">
        <f t="shared" si="182"/>
        <v>0</v>
      </c>
      <c r="L217" s="42">
        <f>L218</f>
        <v>617300</v>
      </c>
      <c r="M217" s="9">
        <f t="shared" ref="M217:V217" si="192">M218</f>
        <v>21000</v>
      </c>
      <c r="N217" s="18">
        <f t="shared" si="188"/>
        <v>0</v>
      </c>
      <c r="O217" s="9">
        <f t="shared" si="192"/>
        <v>21000</v>
      </c>
      <c r="P217" s="20">
        <f t="shared" si="184"/>
        <v>0</v>
      </c>
      <c r="Q217" s="9">
        <f t="shared" si="192"/>
        <v>21000</v>
      </c>
      <c r="R217" s="21">
        <f t="shared" si="192"/>
        <v>21000</v>
      </c>
      <c r="S217" s="29">
        <f t="shared" si="189"/>
        <v>0</v>
      </c>
      <c r="T217" s="38">
        <f t="shared" si="192"/>
        <v>21000</v>
      </c>
      <c r="U217" s="34">
        <f t="shared" si="185"/>
        <v>0</v>
      </c>
      <c r="V217" s="25">
        <f t="shared" si="192"/>
        <v>21000</v>
      </c>
    </row>
    <row r="218" spans="1:22" ht="46.8" x14ac:dyDescent="0.25">
      <c r="A218" s="7" t="s">
        <v>159</v>
      </c>
      <c r="B218" s="1" t="s">
        <v>155</v>
      </c>
      <c r="C218" s="1" t="s">
        <v>13</v>
      </c>
      <c r="D218" s="1" t="s">
        <v>35</v>
      </c>
      <c r="E218" s="1" t="s">
        <v>157</v>
      </c>
      <c r="F218" s="1" t="s">
        <v>181</v>
      </c>
      <c r="G218" s="1" t="s">
        <v>160</v>
      </c>
      <c r="H218" s="9">
        <f>H219</f>
        <v>617300</v>
      </c>
      <c r="I218" s="18">
        <f t="shared" si="187"/>
        <v>0</v>
      </c>
      <c r="J218" s="9">
        <f>J219</f>
        <v>617300</v>
      </c>
      <c r="K218" s="9">
        <f t="shared" si="182"/>
        <v>0</v>
      </c>
      <c r="L218" s="42">
        <f>L219</f>
        <v>617300</v>
      </c>
      <c r="M218" s="9">
        <f t="shared" ref="M218:V218" si="193">M219</f>
        <v>21000</v>
      </c>
      <c r="N218" s="18">
        <f t="shared" si="188"/>
        <v>0</v>
      </c>
      <c r="O218" s="9">
        <f t="shared" si="193"/>
        <v>21000</v>
      </c>
      <c r="P218" s="20">
        <f t="shared" si="184"/>
        <v>0</v>
      </c>
      <c r="Q218" s="9">
        <f t="shared" si="193"/>
        <v>21000</v>
      </c>
      <c r="R218" s="21">
        <f t="shared" si="193"/>
        <v>21000</v>
      </c>
      <c r="S218" s="29">
        <f t="shared" si="189"/>
        <v>0</v>
      </c>
      <c r="T218" s="38">
        <f t="shared" si="193"/>
        <v>21000</v>
      </c>
      <c r="U218" s="34">
        <f t="shared" si="185"/>
        <v>0</v>
      </c>
      <c r="V218" s="25">
        <f t="shared" si="193"/>
        <v>21000</v>
      </c>
    </row>
    <row r="219" spans="1:22" ht="15.6" x14ac:dyDescent="0.25">
      <c r="A219" s="7" t="s">
        <v>161</v>
      </c>
      <c r="B219" s="1" t="s">
        <v>155</v>
      </c>
      <c r="C219" s="1" t="s">
        <v>13</v>
      </c>
      <c r="D219" s="1" t="s">
        <v>35</v>
      </c>
      <c r="E219" s="1" t="s">
        <v>157</v>
      </c>
      <c r="F219" s="1" t="s">
        <v>181</v>
      </c>
      <c r="G219" s="1" t="s">
        <v>162</v>
      </c>
      <c r="H219" s="9">
        <v>617300</v>
      </c>
      <c r="I219" s="18">
        <f t="shared" si="187"/>
        <v>0</v>
      </c>
      <c r="J219" s="9">
        <v>617300</v>
      </c>
      <c r="K219" s="9">
        <f t="shared" si="182"/>
        <v>0</v>
      </c>
      <c r="L219" s="42">
        <v>617300</v>
      </c>
      <c r="M219" s="9">
        <v>21000</v>
      </c>
      <c r="N219" s="18">
        <f t="shared" si="188"/>
        <v>0</v>
      </c>
      <c r="O219" s="9">
        <v>21000</v>
      </c>
      <c r="P219" s="20">
        <f t="shared" si="184"/>
        <v>0</v>
      </c>
      <c r="Q219" s="9">
        <v>21000</v>
      </c>
      <c r="R219" s="21">
        <v>21000</v>
      </c>
      <c r="S219" s="29">
        <f t="shared" si="189"/>
        <v>0</v>
      </c>
      <c r="T219" s="38">
        <v>21000</v>
      </c>
      <c r="U219" s="34">
        <f t="shared" si="185"/>
        <v>0</v>
      </c>
      <c r="V219" s="25">
        <v>21000</v>
      </c>
    </row>
    <row r="220" spans="1:22" ht="15.6" x14ac:dyDescent="0.25">
      <c r="A220" s="7" t="s">
        <v>182</v>
      </c>
      <c r="B220" s="1" t="s">
        <v>155</v>
      </c>
      <c r="C220" s="1" t="s">
        <v>13</v>
      </c>
      <c r="D220" s="1" t="s">
        <v>35</v>
      </c>
      <c r="E220" s="1" t="s">
        <v>157</v>
      </c>
      <c r="F220" s="1" t="s">
        <v>183</v>
      </c>
      <c r="G220" s="8" t="s">
        <v>0</v>
      </c>
      <c r="H220" s="9">
        <f>H221</f>
        <v>39402623.390000001</v>
      </c>
      <c r="I220" s="18">
        <f t="shared" si="187"/>
        <v>6482932.950000003</v>
      </c>
      <c r="J220" s="9">
        <f>J221</f>
        <v>45885556.340000004</v>
      </c>
      <c r="K220" s="9">
        <f t="shared" si="182"/>
        <v>6969329.3399999961</v>
      </c>
      <c r="L220" s="42">
        <f>L221</f>
        <v>52854885.68</v>
      </c>
      <c r="M220" s="9">
        <f t="shared" ref="M220:V220" si="194">M221</f>
        <v>17821348.010000002</v>
      </c>
      <c r="N220" s="18">
        <f t="shared" si="188"/>
        <v>0</v>
      </c>
      <c r="O220" s="9">
        <f t="shared" si="194"/>
        <v>17821348.010000002</v>
      </c>
      <c r="P220" s="21">
        <f t="shared" si="184"/>
        <v>0</v>
      </c>
      <c r="Q220" s="9">
        <f t="shared" si="194"/>
        <v>17821348.010000002</v>
      </c>
      <c r="R220" s="21">
        <f t="shared" si="194"/>
        <v>19421885.690000001</v>
      </c>
      <c r="S220" s="29">
        <f t="shared" si="189"/>
        <v>0</v>
      </c>
      <c r="T220" s="38">
        <f t="shared" si="194"/>
        <v>19421885.690000001</v>
      </c>
      <c r="U220" s="34">
        <f t="shared" si="185"/>
        <v>0</v>
      </c>
      <c r="V220" s="25">
        <f t="shared" si="194"/>
        <v>19421885.690000001</v>
      </c>
    </row>
    <row r="221" spans="1:22" ht="46.8" x14ac:dyDescent="0.25">
      <c r="A221" s="7" t="s">
        <v>159</v>
      </c>
      <c r="B221" s="1" t="s">
        <v>155</v>
      </c>
      <c r="C221" s="1" t="s">
        <v>13</v>
      </c>
      <c r="D221" s="1" t="s">
        <v>35</v>
      </c>
      <c r="E221" s="1" t="s">
        <v>157</v>
      </c>
      <c r="F221" s="1" t="s">
        <v>183</v>
      </c>
      <c r="G221" s="1" t="s">
        <v>160</v>
      </c>
      <c r="H221" s="9">
        <f>H222</f>
        <v>39402623.390000001</v>
      </c>
      <c r="I221" s="18">
        <f t="shared" si="187"/>
        <v>6482932.950000003</v>
      </c>
      <c r="J221" s="9">
        <f>J222</f>
        <v>45885556.340000004</v>
      </c>
      <c r="K221" s="9">
        <f t="shared" si="182"/>
        <v>6969329.3399999961</v>
      </c>
      <c r="L221" s="42">
        <f>L222</f>
        <v>52854885.68</v>
      </c>
      <c r="M221" s="9">
        <f t="shared" ref="M221:V221" si="195">M222</f>
        <v>17821348.010000002</v>
      </c>
      <c r="N221" s="18">
        <f t="shared" si="188"/>
        <v>0</v>
      </c>
      <c r="O221" s="9">
        <f t="shared" si="195"/>
        <v>17821348.010000002</v>
      </c>
      <c r="P221" s="21">
        <f t="shared" si="184"/>
        <v>0</v>
      </c>
      <c r="Q221" s="9">
        <f t="shared" si="195"/>
        <v>17821348.010000002</v>
      </c>
      <c r="R221" s="21">
        <f t="shared" si="195"/>
        <v>19421885.690000001</v>
      </c>
      <c r="S221" s="29">
        <f t="shared" si="189"/>
        <v>0</v>
      </c>
      <c r="T221" s="38">
        <f t="shared" si="195"/>
        <v>19421885.690000001</v>
      </c>
      <c r="U221" s="34">
        <f t="shared" si="185"/>
        <v>0</v>
      </c>
      <c r="V221" s="25">
        <f t="shared" si="195"/>
        <v>19421885.690000001</v>
      </c>
    </row>
    <row r="222" spans="1:22" ht="15.6" x14ac:dyDescent="0.25">
      <c r="A222" s="7" t="s">
        <v>161</v>
      </c>
      <c r="B222" s="1" t="s">
        <v>155</v>
      </c>
      <c r="C222" s="1" t="s">
        <v>13</v>
      </c>
      <c r="D222" s="1" t="s">
        <v>35</v>
      </c>
      <c r="E222" s="1" t="s">
        <v>157</v>
      </c>
      <c r="F222" s="1" t="s">
        <v>183</v>
      </c>
      <c r="G222" s="1" t="s">
        <v>162</v>
      </c>
      <c r="H222" s="9">
        <v>39402623.390000001</v>
      </c>
      <c r="I222" s="18">
        <f t="shared" si="187"/>
        <v>6482932.950000003</v>
      </c>
      <c r="J222" s="9">
        <v>45885556.340000004</v>
      </c>
      <c r="K222" s="9">
        <f t="shared" si="182"/>
        <v>6969329.3399999961</v>
      </c>
      <c r="L222" s="42">
        <v>52854885.68</v>
      </c>
      <c r="M222" s="9">
        <v>17821348.010000002</v>
      </c>
      <c r="N222" s="18">
        <f t="shared" si="188"/>
        <v>0</v>
      </c>
      <c r="O222" s="9">
        <v>17821348.010000002</v>
      </c>
      <c r="P222" s="21">
        <f t="shared" si="184"/>
        <v>0</v>
      </c>
      <c r="Q222" s="9">
        <v>17821348.010000002</v>
      </c>
      <c r="R222" s="21">
        <v>19421885.690000001</v>
      </c>
      <c r="S222" s="29">
        <f t="shared" si="189"/>
        <v>0</v>
      </c>
      <c r="T222" s="38">
        <v>19421885.690000001</v>
      </c>
      <c r="U222" s="34">
        <f t="shared" si="185"/>
        <v>0</v>
      </c>
      <c r="V222" s="25">
        <v>19421885.690000001</v>
      </c>
    </row>
    <row r="223" spans="1:22" ht="46.8" x14ac:dyDescent="0.25">
      <c r="A223" s="7" t="s">
        <v>184</v>
      </c>
      <c r="B223" s="1" t="s">
        <v>155</v>
      </c>
      <c r="C223" s="1" t="s">
        <v>13</v>
      </c>
      <c r="D223" s="1" t="s">
        <v>35</v>
      </c>
      <c r="E223" s="1" t="s">
        <v>157</v>
      </c>
      <c r="F223" s="1" t="s">
        <v>185</v>
      </c>
      <c r="G223" s="8" t="s">
        <v>0</v>
      </c>
      <c r="H223" s="9">
        <f>H224</f>
        <v>68000</v>
      </c>
      <c r="I223" s="18">
        <f t="shared" si="187"/>
        <v>0</v>
      </c>
      <c r="J223" s="9">
        <f>J224</f>
        <v>68000</v>
      </c>
      <c r="K223" s="9">
        <f t="shared" si="182"/>
        <v>-3526</v>
      </c>
      <c r="L223" s="42">
        <f>L224</f>
        <v>64474</v>
      </c>
      <c r="M223" s="9">
        <v>0</v>
      </c>
      <c r="N223" s="18">
        <f t="shared" si="188"/>
        <v>0</v>
      </c>
      <c r="O223" s="9">
        <v>0</v>
      </c>
      <c r="P223" s="21">
        <f t="shared" si="184"/>
        <v>0</v>
      </c>
      <c r="Q223" s="9">
        <v>0</v>
      </c>
      <c r="R223" s="21">
        <v>0</v>
      </c>
      <c r="S223" s="29">
        <f t="shared" si="189"/>
        <v>0</v>
      </c>
      <c r="T223" s="38">
        <v>0</v>
      </c>
      <c r="U223" s="34">
        <f t="shared" si="185"/>
        <v>0</v>
      </c>
      <c r="V223" s="25">
        <v>0</v>
      </c>
    </row>
    <row r="224" spans="1:22" ht="46.8" x14ac:dyDescent="0.25">
      <c r="A224" s="7" t="s">
        <v>159</v>
      </c>
      <c r="B224" s="1" t="s">
        <v>155</v>
      </c>
      <c r="C224" s="1" t="s">
        <v>13</v>
      </c>
      <c r="D224" s="1" t="s">
        <v>35</v>
      </c>
      <c r="E224" s="1" t="s">
        <v>157</v>
      </c>
      <c r="F224" s="1" t="s">
        <v>185</v>
      </c>
      <c r="G224" s="1" t="s">
        <v>160</v>
      </c>
      <c r="H224" s="9">
        <f>H225</f>
        <v>68000</v>
      </c>
      <c r="I224" s="18">
        <f t="shared" si="187"/>
        <v>0</v>
      </c>
      <c r="J224" s="9">
        <f>J225</f>
        <v>68000</v>
      </c>
      <c r="K224" s="9">
        <f t="shared" si="182"/>
        <v>-3526</v>
      </c>
      <c r="L224" s="42">
        <f>L225</f>
        <v>64474</v>
      </c>
      <c r="M224" s="9">
        <v>0</v>
      </c>
      <c r="N224" s="18">
        <f t="shared" si="188"/>
        <v>0</v>
      </c>
      <c r="O224" s="9">
        <v>0</v>
      </c>
      <c r="P224" s="21">
        <f t="shared" si="184"/>
        <v>0</v>
      </c>
      <c r="Q224" s="9">
        <v>0</v>
      </c>
      <c r="R224" s="21">
        <v>0</v>
      </c>
      <c r="S224" s="29">
        <f t="shared" si="189"/>
        <v>0</v>
      </c>
      <c r="T224" s="38">
        <v>0</v>
      </c>
      <c r="U224" s="34">
        <f t="shared" si="185"/>
        <v>0</v>
      </c>
      <c r="V224" s="25">
        <v>0</v>
      </c>
    </row>
    <row r="225" spans="1:22" ht="15.6" x14ac:dyDescent="0.25">
      <c r="A225" s="7" t="s">
        <v>161</v>
      </c>
      <c r="B225" s="1" t="s">
        <v>155</v>
      </c>
      <c r="C225" s="1" t="s">
        <v>13</v>
      </c>
      <c r="D225" s="1" t="s">
        <v>35</v>
      </c>
      <c r="E225" s="1" t="s">
        <v>157</v>
      </c>
      <c r="F225" s="1" t="s">
        <v>185</v>
      </c>
      <c r="G225" s="1" t="s">
        <v>162</v>
      </c>
      <c r="H225" s="9">
        <v>68000</v>
      </c>
      <c r="I225" s="18">
        <f t="shared" si="187"/>
        <v>0</v>
      </c>
      <c r="J225" s="9">
        <v>68000</v>
      </c>
      <c r="K225" s="9">
        <f t="shared" si="182"/>
        <v>-3526</v>
      </c>
      <c r="L225" s="42">
        <v>64474</v>
      </c>
      <c r="M225" s="9">
        <v>0</v>
      </c>
      <c r="N225" s="18">
        <f t="shared" si="188"/>
        <v>0</v>
      </c>
      <c r="O225" s="9">
        <v>0</v>
      </c>
      <c r="P225" s="21">
        <f t="shared" si="184"/>
        <v>0</v>
      </c>
      <c r="Q225" s="9">
        <v>0</v>
      </c>
      <c r="R225" s="21">
        <v>0</v>
      </c>
      <c r="S225" s="29">
        <f t="shared" si="189"/>
        <v>0</v>
      </c>
      <c r="T225" s="38">
        <v>0</v>
      </c>
      <c r="U225" s="34">
        <f t="shared" si="185"/>
        <v>0</v>
      </c>
      <c r="V225" s="25">
        <v>0</v>
      </c>
    </row>
    <row r="226" spans="1:22" ht="31.2" x14ac:dyDescent="0.25">
      <c r="A226" s="7" t="s">
        <v>186</v>
      </c>
      <c r="B226" s="1" t="s">
        <v>155</v>
      </c>
      <c r="C226" s="1" t="s">
        <v>13</v>
      </c>
      <c r="D226" s="1" t="s">
        <v>35</v>
      </c>
      <c r="E226" s="1" t="s">
        <v>157</v>
      </c>
      <c r="F226" s="1" t="s">
        <v>187</v>
      </c>
      <c r="G226" s="8" t="s">
        <v>0</v>
      </c>
      <c r="H226" s="9">
        <f>H227</f>
        <v>5236000</v>
      </c>
      <c r="I226" s="18">
        <f t="shared" si="187"/>
        <v>0</v>
      </c>
      <c r="J226" s="9">
        <f>J227</f>
        <v>5236000</v>
      </c>
      <c r="K226" s="9">
        <f t="shared" si="182"/>
        <v>0</v>
      </c>
      <c r="L226" s="42">
        <f>L227</f>
        <v>5236000</v>
      </c>
      <c r="M226" s="9">
        <f t="shared" ref="M226:V226" si="196">M227</f>
        <v>5236000</v>
      </c>
      <c r="N226" s="18">
        <f t="shared" si="188"/>
        <v>0</v>
      </c>
      <c r="O226" s="9">
        <f t="shared" si="196"/>
        <v>5236000</v>
      </c>
      <c r="P226" s="21">
        <f t="shared" si="184"/>
        <v>0</v>
      </c>
      <c r="Q226" s="9">
        <f t="shared" si="196"/>
        <v>5236000</v>
      </c>
      <c r="R226" s="21">
        <f t="shared" si="196"/>
        <v>5236000</v>
      </c>
      <c r="S226" s="29">
        <f t="shared" si="189"/>
        <v>0</v>
      </c>
      <c r="T226" s="38">
        <f t="shared" si="196"/>
        <v>5236000</v>
      </c>
      <c r="U226" s="34">
        <f t="shared" si="185"/>
        <v>0</v>
      </c>
      <c r="V226" s="25">
        <f t="shared" si="196"/>
        <v>5236000</v>
      </c>
    </row>
    <row r="227" spans="1:22" ht="46.8" x14ac:dyDescent="0.25">
      <c r="A227" s="7" t="s">
        <v>159</v>
      </c>
      <c r="B227" s="1" t="s">
        <v>155</v>
      </c>
      <c r="C227" s="1" t="s">
        <v>13</v>
      </c>
      <c r="D227" s="1" t="s">
        <v>35</v>
      </c>
      <c r="E227" s="1" t="s">
        <v>157</v>
      </c>
      <c r="F227" s="1" t="s">
        <v>187</v>
      </c>
      <c r="G227" s="1" t="s">
        <v>160</v>
      </c>
      <c r="H227" s="9">
        <f>H228</f>
        <v>5236000</v>
      </c>
      <c r="I227" s="18">
        <f t="shared" si="187"/>
        <v>0</v>
      </c>
      <c r="J227" s="9">
        <f>J228</f>
        <v>5236000</v>
      </c>
      <c r="K227" s="9">
        <f t="shared" si="182"/>
        <v>0</v>
      </c>
      <c r="L227" s="42">
        <f>L228</f>
        <v>5236000</v>
      </c>
      <c r="M227" s="9">
        <f t="shared" ref="M227:V227" si="197">M228</f>
        <v>5236000</v>
      </c>
      <c r="N227" s="18">
        <f t="shared" si="188"/>
        <v>0</v>
      </c>
      <c r="O227" s="9">
        <f t="shared" si="197"/>
        <v>5236000</v>
      </c>
      <c r="P227" s="21">
        <f t="shared" si="184"/>
        <v>0</v>
      </c>
      <c r="Q227" s="9">
        <f t="shared" si="197"/>
        <v>5236000</v>
      </c>
      <c r="R227" s="21">
        <f t="shared" si="197"/>
        <v>5236000</v>
      </c>
      <c r="S227" s="29">
        <f t="shared" si="189"/>
        <v>0</v>
      </c>
      <c r="T227" s="38">
        <f t="shared" si="197"/>
        <v>5236000</v>
      </c>
      <c r="U227" s="34">
        <f t="shared" si="185"/>
        <v>0</v>
      </c>
      <c r="V227" s="25">
        <f t="shared" si="197"/>
        <v>5236000</v>
      </c>
    </row>
    <row r="228" spans="1:22" ht="15.6" x14ac:dyDescent="0.25">
      <c r="A228" s="7" t="s">
        <v>161</v>
      </c>
      <c r="B228" s="1" t="s">
        <v>155</v>
      </c>
      <c r="C228" s="1" t="s">
        <v>13</v>
      </c>
      <c r="D228" s="1" t="s">
        <v>35</v>
      </c>
      <c r="E228" s="1" t="s">
        <v>157</v>
      </c>
      <c r="F228" s="1" t="s">
        <v>187</v>
      </c>
      <c r="G228" s="1" t="s">
        <v>162</v>
      </c>
      <c r="H228" s="9">
        <v>5236000</v>
      </c>
      <c r="I228" s="18">
        <f t="shared" si="187"/>
        <v>0</v>
      </c>
      <c r="J228" s="9">
        <v>5236000</v>
      </c>
      <c r="K228" s="9">
        <f t="shared" si="182"/>
        <v>0</v>
      </c>
      <c r="L228" s="42">
        <v>5236000</v>
      </c>
      <c r="M228" s="9">
        <v>5236000</v>
      </c>
      <c r="N228" s="18">
        <f t="shared" si="188"/>
        <v>0</v>
      </c>
      <c r="O228" s="9">
        <v>5236000</v>
      </c>
      <c r="P228" s="21">
        <f t="shared" si="184"/>
        <v>0</v>
      </c>
      <c r="Q228" s="9">
        <v>5236000</v>
      </c>
      <c r="R228" s="21">
        <v>5236000</v>
      </c>
      <c r="S228" s="29">
        <f t="shared" si="189"/>
        <v>0</v>
      </c>
      <c r="T228" s="38">
        <v>5236000</v>
      </c>
      <c r="U228" s="34">
        <f t="shared" si="185"/>
        <v>0</v>
      </c>
      <c r="V228" s="25">
        <v>5236000</v>
      </c>
    </row>
    <row r="229" spans="1:22" ht="46.8" x14ac:dyDescent="0.25">
      <c r="A229" s="7" t="s">
        <v>284</v>
      </c>
      <c r="B229" s="1" t="s">
        <v>155</v>
      </c>
      <c r="C229" s="1" t="s">
        <v>13</v>
      </c>
      <c r="D229" s="1" t="s">
        <v>35</v>
      </c>
      <c r="E229" s="1" t="s">
        <v>157</v>
      </c>
      <c r="F229" s="1">
        <v>82370</v>
      </c>
      <c r="G229" s="8" t="s">
        <v>0</v>
      </c>
      <c r="H229" s="9">
        <f>H230</f>
        <v>0</v>
      </c>
      <c r="I229" s="18">
        <f>J229-H229</f>
        <v>0</v>
      </c>
      <c r="J229" s="9">
        <f>J230</f>
        <v>0</v>
      </c>
      <c r="K229" s="9">
        <f t="shared" si="182"/>
        <v>28200</v>
      </c>
      <c r="L229" s="42">
        <f>L230</f>
        <v>28200</v>
      </c>
      <c r="M229" s="9">
        <f t="shared" ref="M229:V229" si="198">M230</f>
        <v>30000</v>
      </c>
      <c r="N229" s="18">
        <f>O229-M229</f>
        <v>0</v>
      </c>
      <c r="O229" s="9">
        <f t="shared" si="198"/>
        <v>30000</v>
      </c>
      <c r="P229" s="21">
        <f>Q229-O229</f>
        <v>-30000</v>
      </c>
      <c r="Q229" s="9">
        <f t="shared" si="198"/>
        <v>0</v>
      </c>
      <c r="R229" s="21">
        <f t="shared" si="198"/>
        <v>30000</v>
      </c>
      <c r="S229" s="29">
        <f>T229-R229</f>
        <v>0</v>
      </c>
      <c r="T229" s="38">
        <f t="shared" si="198"/>
        <v>30000</v>
      </c>
      <c r="U229" s="34">
        <f>V229-T229</f>
        <v>0</v>
      </c>
      <c r="V229" s="25">
        <f t="shared" si="198"/>
        <v>30000</v>
      </c>
    </row>
    <row r="230" spans="1:22" ht="46.8" x14ac:dyDescent="0.25">
      <c r="A230" s="7" t="s">
        <v>159</v>
      </c>
      <c r="B230" s="1" t="s">
        <v>155</v>
      </c>
      <c r="C230" s="1" t="s">
        <v>13</v>
      </c>
      <c r="D230" s="1" t="s">
        <v>35</v>
      </c>
      <c r="E230" s="1" t="s">
        <v>157</v>
      </c>
      <c r="F230" s="1">
        <v>82370</v>
      </c>
      <c r="G230" s="1" t="s">
        <v>160</v>
      </c>
      <c r="H230" s="9">
        <f>H231</f>
        <v>0</v>
      </c>
      <c r="I230" s="18">
        <f>J230-H230</f>
        <v>0</v>
      </c>
      <c r="J230" s="9">
        <f>J231</f>
        <v>0</v>
      </c>
      <c r="K230" s="9">
        <f t="shared" si="182"/>
        <v>28200</v>
      </c>
      <c r="L230" s="42">
        <f>L231</f>
        <v>28200</v>
      </c>
      <c r="M230" s="9">
        <f t="shared" ref="M230:V230" si="199">M231</f>
        <v>30000</v>
      </c>
      <c r="N230" s="18">
        <f>O230-M230</f>
        <v>0</v>
      </c>
      <c r="O230" s="9">
        <f t="shared" si="199"/>
        <v>30000</v>
      </c>
      <c r="P230" s="21">
        <f>Q230-O230</f>
        <v>-30000</v>
      </c>
      <c r="Q230" s="9">
        <f t="shared" si="199"/>
        <v>0</v>
      </c>
      <c r="R230" s="21">
        <f t="shared" si="199"/>
        <v>30000</v>
      </c>
      <c r="S230" s="29">
        <f>T230-R230</f>
        <v>0</v>
      </c>
      <c r="T230" s="38">
        <f t="shared" si="199"/>
        <v>30000</v>
      </c>
      <c r="U230" s="34">
        <f>V230-T230</f>
        <v>0</v>
      </c>
      <c r="V230" s="25">
        <f t="shared" si="199"/>
        <v>30000</v>
      </c>
    </row>
    <row r="231" spans="1:22" ht="15.6" x14ac:dyDescent="0.25">
      <c r="A231" s="7" t="s">
        <v>161</v>
      </c>
      <c r="B231" s="1" t="s">
        <v>155</v>
      </c>
      <c r="C231" s="1" t="s">
        <v>13</v>
      </c>
      <c r="D231" s="1" t="s">
        <v>35</v>
      </c>
      <c r="E231" s="1" t="s">
        <v>157</v>
      </c>
      <c r="F231" s="1">
        <v>82370</v>
      </c>
      <c r="G231" s="1">
        <v>610</v>
      </c>
      <c r="H231" s="9">
        <v>0</v>
      </c>
      <c r="I231" s="18">
        <f>J231-H231</f>
        <v>0</v>
      </c>
      <c r="J231" s="9">
        <v>0</v>
      </c>
      <c r="K231" s="9">
        <f t="shared" si="182"/>
        <v>28200</v>
      </c>
      <c r="L231" s="42">
        <v>28200</v>
      </c>
      <c r="M231" s="9">
        <v>30000</v>
      </c>
      <c r="N231" s="18">
        <f>O231-M231</f>
        <v>0</v>
      </c>
      <c r="O231" s="9">
        <v>30000</v>
      </c>
      <c r="P231" s="21">
        <f>Q231-O231</f>
        <v>-30000</v>
      </c>
      <c r="Q231" s="9">
        <v>0</v>
      </c>
      <c r="R231" s="21">
        <v>30000</v>
      </c>
      <c r="S231" s="29">
        <f>T231-R231</f>
        <v>0</v>
      </c>
      <c r="T231" s="38">
        <v>30000</v>
      </c>
      <c r="U231" s="34">
        <f>V231-T231</f>
        <v>0</v>
      </c>
      <c r="V231" s="25">
        <v>30000</v>
      </c>
    </row>
    <row r="232" spans="1:22" ht="31.2" x14ac:dyDescent="0.25">
      <c r="A232" s="7" t="s">
        <v>188</v>
      </c>
      <c r="B232" s="1" t="s">
        <v>155</v>
      </c>
      <c r="C232" s="1" t="s">
        <v>13</v>
      </c>
      <c r="D232" s="1" t="s">
        <v>35</v>
      </c>
      <c r="E232" s="1" t="s">
        <v>157</v>
      </c>
      <c r="F232" s="1" t="s">
        <v>189</v>
      </c>
      <c r="G232" s="8" t="s">
        <v>0</v>
      </c>
      <c r="H232" s="9">
        <f>H233</f>
        <v>40000</v>
      </c>
      <c r="I232" s="18">
        <f t="shared" si="187"/>
        <v>0</v>
      </c>
      <c r="J232" s="9">
        <f>J233</f>
        <v>40000</v>
      </c>
      <c r="K232" s="9">
        <f t="shared" si="182"/>
        <v>0</v>
      </c>
      <c r="L232" s="42">
        <f>L233</f>
        <v>40000</v>
      </c>
      <c r="M232" s="9">
        <v>0</v>
      </c>
      <c r="N232" s="18">
        <f t="shared" si="188"/>
        <v>0</v>
      </c>
      <c r="O232" s="9">
        <v>0</v>
      </c>
      <c r="P232" s="21">
        <f t="shared" si="184"/>
        <v>0</v>
      </c>
      <c r="Q232" s="9">
        <v>0</v>
      </c>
      <c r="R232" s="21">
        <v>0</v>
      </c>
      <c r="S232" s="29">
        <f t="shared" si="189"/>
        <v>0</v>
      </c>
      <c r="T232" s="38">
        <v>0</v>
      </c>
      <c r="U232" s="34">
        <f t="shared" si="185"/>
        <v>0</v>
      </c>
      <c r="V232" s="25">
        <v>0</v>
      </c>
    </row>
    <row r="233" spans="1:22" ht="46.8" x14ac:dyDescent="0.25">
      <c r="A233" s="7" t="s">
        <v>159</v>
      </c>
      <c r="B233" s="1" t="s">
        <v>155</v>
      </c>
      <c r="C233" s="1" t="s">
        <v>13</v>
      </c>
      <c r="D233" s="1" t="s">
        <v>35</v>
      </c>
      <c r="E233" s="1" t="s">
        <v>157</v>
      </c>
      <c r="F233" s="1" t="s">
        <v>189</v>
      </c>
      <c r="G233" s="1" t="s">
        <v>160</v>
      </c>
      <c r="H233" s="9">
        <f>H234</f>
        <v>40000</v>
      </c>
      <c r="I233" s="18">
        <f t="shared" si="187"/>
        <v>0</v>
      </c>
      <c r="J233" s="9">
        <f>J234</f>
        <v>40000</v>
      </c>
      <c r="K233" s="9">
        <f t="shared" si="182"/>
        <v>0</v>
      </c>
      <c r="L233" s="42">
        <f>L234</f>
        <v>40000</v>
      </c>
      <c r="M233" s="9">
        <v>0</v>
      </c>
      <c r="N233" s="18">
        <f t="shared" si="188"/>
        <v>0</v>
      </c>
      <c r="O233" s="9">
        <v>0</v>
      </c>
      <c r="P233" s="21">
        <f t="shared" si="184"/>
        <v>0</v>
      </c>
      <c r="Q233" s="9">
        <v>0</v>
      </c>
      <c r="R233" s="21">
        <v>0</v>
      </c>
      <c r="S233" s="29">
        <f t="shared" si="189"/>
        <v>0</v>
      </c>
      <c r="T233" s="38">
        <v>0</v>
      </c>
      <c r="U233" s="34">
        <f t="shared" si="185"/>
        <v>0</v>
      </c>
      <c r="V233" s="25">
        <v>0</v>
      </c>
    </row>
    <row r="234" spans="1:22" ht="15.6" x14ac:dyDescent="0.25">
      <c r="A234" s="7" t="s">
        <v>161</v>
      </c>
      <c r="B234" s="1" t="s">
        <v>155</v>
      </c>
      <c r="C234" s="1" t="s">
        <v>13</v>
      </c>
      <c r="D234" s="1" t="s">
        <v>35</v>
      </c>
      <c r="E234" s="1" t="s">
        <v>157</v>
      </c>
      <c r="F234" s="1" t="s">
        <v>189</v>
      </c>
      <c r="G234" s="1" t="s">
        <v>162</v>
      </c>
      <c r="H234" s="9">
        <v>40000</v>
      </c>
      <c r="I234" s="18">
        <f t="shared" si="187"/>
        <v>0</v>
      </c>
      <c r="J234" s="9">
        <v>40000</v>
      </c>
      <c r="K234" s="9">
        <f t="shared" si="182"/>
        <v>0</v>
      </c>
      <c r="L234" s="42">
        <v>40000</v>
      </c>
      <c r="M234" s="9">
        <v>0</v>
      </c>
      <c r="N234" s="18">
        <f t="shared" si="188"/>
        <v>0</v>
      </c>
      <c r="O234" s="9">
        <v>0</v>
      </c>
      <c r="P234" s="21">
        <f t="shared" si="184"/>
        <v>0</v>
      </c>
      <c r="Q234" s="9">
        <v>0</v>
      </c>
      <c r="R234" s="21">
        <v>0</v>
      </c>
      <c r="S234" s="29">
        <f t="shared" si="189"/>
        <v>0</v>
      </c>
      <c r="T234" s="38">
        <v>0</v>
      </c>
      <c r="U234" s="34">
        <f t="shared" si="185"/>
        <v>0</v>
      </c>
      <c r="V234" s="25">
        <v>0</v>
      </c>
    </row>
    <row r="235" spans="1:22" ht="31.2" hidden="1" x14ac:dyDescent="0.25">
      <c r="A235" s="7" t="s">
        <v>190</v>
      </c>
      <c r="B235" s="1" t="s">
        <v>155</v>
      </c>
      <c r="C235" s="1" t="s">
        <v>13</v>
      </c>
      <c r="D235" s="1" t="s">
        <v>35</v>
      </c>
      <c r="E235" s="1" t="s">
        <v>157</v>
      </c>
      <c r="F235" s="1" t="s">
        <v>191</v>
      </c>
      <c r="G235" s="8" t="s">
        <v>0</v>
      </c>
      <c r="H235" s="9">
        <f>H236</f>
        <v>30000</v>
      </c>
      <c r="I235" s="18">
        <f t="shared" ref="I235:I237" si="200">J235-H235</f>
        <v>0</v>
      </c>
      <c r="J235" s="9">
        <f>J236</f>
        <v>30000</v>
      </c>
      <c r="K235" s="9">
        <f t="shared" si="182"/>
        <v>-30000</v>
      </c>
      <c r="L235" s="42">
        <f>L236</f>
        <v>0</v>
      </c>
      <c r="M235" s="9">
        <f t="shared" ref="M235:V236" si="201">M236</f>
        <v>30000</v>
      </c>
      <c r="N235" s="18">
        <f t="shared" ref="N235:N237" si="202">O235-M235</f>
        <v>0</v>
      </c>
      <c r="O235" s="9">
        <f t="shared" si="201"/>
        <v>30000</v>
      </c>
      <c r="P235" s="21">
        <f t="shared" si="184"/>
        <v>-30000</v>
      </c>
      <c r="Q235" s="9">
        <f t="shared" si="201"/>
        <v>0</v>
      </c>
      <c r="R235" s="21">
        <f t="shared" si="201"/>
        <v>30000</v>
      </c>
      <c r="S235" s="29">
        <f t="shared" ref="S235:S236" si="203">T235-R235</f>
        <v>0</v>
      </c>
      <c r="T235" s="38">
        <f t="shared" si="201"/>
        <v>30000</v>
      </c>
      <c r="U235" s="34">
        <f t="shared" si="185"/>
        <v>-30000</v>
      </c>
      <c r="V235" s="25">
        <f t="shared" si="201"/>
        <v>0</v>
      </c>
    </row>
    <row r="236" spans="1:22" ht="46.8" hidden="1" x14ac:dyDescent="0.25">
      <c r="A236" s="7" t="s">
        <v>159</v>
      </c>
      <c r="B236" s="1" t="s">
        <v>155</v>
      </c>
      <c r="C236" s="1" t="s">
        <v>13</v>
      </c>
      <c r="D236" s="1" t="s">
        <v>35</v>
      </c>
      <c r="E236" s="1" t="s">
        <v>157</v>
      </c>
      <c r="F236" s="1" t="s">
        <v>191</v>
      </c>
      <c r="G236" s="1" t="s">
        <v>160</v>
      </c>
      <c r="H236" s="9">
        <f>H237</f>
        <v>30000</v>
      </c>
      <c r="I236" s="18">
        <f t="shared" si="200"/>
        <v>0</v>
      </c>
      <c r="J236" s="9">
        <f>J237</f>
        <v>30000</v>
      </c>
      <c r="K236" s="9">
        <f t="shared" si="182"/>
        <v>-30000</v>
      </c>
      <c r="L236" s="42">
        <f>L237</f>
        <v>0</v>
      </c>
      <c r="M236" s="9">
        <f t="shared" si="201"/>
        <v>30000</v>
      </c>
      <c r="N236" s="18">
        <f t="shared" si="202"/>
        <v>0</v>
      </c>
      <c r="O236" s="9">
        <f t="shared" si="201"/>
        <v>30000</v>
      </c>
      <c r="P236" s="21">
        <f t="shared" si="184"/>
        <v>-30000</v>
      </c>
      <c r="Q236" s="9">
        <f t="shared" si="201"/>
        <v>0</v>
      </c>
      <c r="R236" s="21">
        <f t="shared" si="201"/>
        <v>30000</v>
      </c>
      <c r="S236" s="29">
        <f t="shared" si="203"/>
        <v>0</v>
      </c>
      <c r="T236" s="38">
        <f t="shared" si="201"/>
        <v>30000</v>
      </c>
      <c r="U236" s="34">
        <f t="shared" si="185"/>
        <v>-30000</v>
      </c>
      <c r="V236" s="25">
        <f t="shared" si="201"/>
        <v>0</v>
      </c>
    </row>
    <row r="237" spans="1:22" ht="15.6" hidden="1" x14ac:dyDescent="0.25">
      <c r="A237" s="7" t="s">
        <v>161</v>
      </c>
      <c r="B237" s="1" t="s">
        <v>155</v>
      </c>
      <c r="C237" s="1" t="s">
        <v>13</v>
      </c>
      <c r="D237" s="1" t="s">
        <v>35</v>
      </c>
      <c r="E237" s="1" t="s">
        <v>157</v>
      </c>
      <c r="F237" s="1" t="s">
        <v>191</v>
      </c>
      <c r="G237" s="1" t="s">
        <v>162</v>
      </c>
      <c r="H237" s="9">
        <v>30000</v>
      </c>
      <c r="I237" s="18">
        <f t="shared" si="200"/>
        <v>0</v>
      </c>
      <c r="J237" s="9">
        <v>30000</v>
      </c>
      <c r="K237" s="9">
        <f t="shared" si="182"/>
        <v>-30000</v>
      </c>
      <c r="L237" s="42">
        <v>0</v>
      </c>
      <c r="M237" s="9">
        <v>30000</v>
      </c>
      <c r="N237" s="18">
        <f t="shared" si="202"/>
        <v>0</v>
      </c>
      <c r="O237" s="9">
        <v>30000</v>
      </c>
      <c r="P237" s="21">
        <f t="shared" si="184"/>
        <v>-30000</v>
      </c>
      <c r="Q237" s="9">
        <v>0</v>
      </c>
      <c r="R237" s="21">
        <v>30000</v>
      </c>
      <c r="S237" s="29">
        <f>T237-R237</f>
        <v>0</v>
      </c>
      <c r="T237" s="38">
        <v>30000</v>
      </c>
      <c r="U237" s="34">
        <f t="shared" si="185"/>
        <v>-30000</v>
      </c>
      <c r="V237" s="25">
        <v>0</v>
      </c>
    </row>
    <row r="238" spans="1:22" ht="46.8" x14ac:dyDescent="0.25">
      <c r="A238" s="7" t="s">
        <v>280</v>
      </c>
      <c r="B238" s="1" t="s">
        <v>155</v>
      </c>
      <c r="C238" s="1" t="s">
        <v>13</v>
      </c>
      <c r="D238" s="1" t="s">
        <v>35</v>
      </c>
      <c r="E238" s="1" t="s">
        <v>157</v>
      </c>
      <c r="F238" s="1">
        <v>82610</v>
      </c>
      <c r="G238" s="8" t="s">
        <v>0</v>
      </c>
      <c r="H238" s="9">
        <f>H239</f>
        <v>0</v>
      </c>
      <c r="I238" s="9">
        <f t="shared" ref="I238:V238" si="204">I239</f>
        <v>120000</v>
      </c>
      <c r="J238" s="9">
        <f t="shared" si="204"/>
        <v>120000</v>
      </c>
      <c r="K238" s="5">
        <f t="shared" si="182"/>
        <v>0</v>
      </c>
      <c r="L238" s="42">
        <f t="shared" si="204"/>
        <v>120000</v>
      </c>
      <c r="M238" s="9">
        <f t="shared" si="204"/>
        <v>0</v>
      </c>
      <c r="N238" s="9">
        <f t="shared" si="204"/>
        <v>0</v>
      </c>
      <c r="O238" s="9">
        <f t="shared" si="204"/>
        <v>0</v>
      </c>
      <c r="P238" s="20">
        <f t="shared" si="184"/>
        <v>0</v>
      </c>
      <c r="Q238" s="9">
        <f t="shared" si="204"/>
        <v>0</v>
      </c>
      <c r="R238" s="9">
        <f t="shared" si="204"/>
        <v>0</v>
      </c>
      <c r="S238" s="9">
        <f t="shared" si="204"/>
        <v>0</v>
      </c>
      <c r="T238" s="21">
        <f t="shared" si="204"/>
        <v>0</v>
      </c>
      <c r="U238" s="34">
        <f t="shared" si="185"/>
        <v>0</v>
      </c>
      <c r="V238" s="25">
        <f t="shared" si="204"/>
        <v>0</v>
      </c>
    </row>
    <row r="239" spans="1:22" ht="46.8" x14ac:dyDescent="0.25">
      <c r="A239" s="7" t="s">
        <v>159</v>
      </c>
      <c r="B239" s="1" t="s">
        <v>155</v>
      </c>
      <c r="C239" s="1" t="s">
        <v>13</v>
      </c>
      <c r="D239" s="1" t="s">
        <v>35</v>
      </c>
      <c r="E239" s="1" t="s">
        <v>157</v>
      </c>
      <c r="F239" s="1">
        <v>82610</v>
      </c>
      <c r="G239" s="1" t="s">
        <v>160</v>
      </c>
      <c r="H239" s="9">
        <f>H240</f>
        <v>0</v>
      </c>
      <c r="I239" s="9">
        <f t="shared" ref="I239:V243" si="205">I240</f>
        <v>120000</v>
      </c>
      <c r="J239" s="9">
        <f t="shared" si="205"/>
        <v>120000</v>
      </c>
      <c r="K239" s="5">
        <f t="shared" si="182"/>
        <v>0</v>
      </c>
      <c r="L239" s="42">
        <f t="shared" si="205"/>
        <v>120000</v>
      </c>
      <c r="M239" s="9">
        <f t="shared" si="205"/>
        <v>0</v>
      </c>
      <c r="N239" s="9">
        <f t="shared" si="205"/>
        <v>0</v>
      </c>
      <c r="O239" s="9">
        <f t="shared" si="205"/>
        <v>0</v>
      </c>
      <c r="P239" s="20">
        <f t="shared" si="184"/>
        <v>0</v>
      </c>
      <c r="Q239" s="9">
        <f t="shared" si="205"/>
        <v>0</v>
      </c>
      <c r="R239" s="9">
        <f t="shared" si="205"/>
        <v>0</v>
      </c>
      <c r="S239" s="9">
        <f t="shared" si="205"/>
        <v>0</v>
      </c>
      <c r="T239" s="21">
        <f t="shared" si="205"/>
        <v>0</v>
      </c>
      <c r="U239" s="34">
        <f t="shared" si="185"/>
        <v>0</v>
      </c>
      <c r="V239" s="25">
        <f t="shared" si="205"/>
        <v>0</v>
      </c>
    </row>
    <row r="240" spans="1:22" ht="15.6" x14ac:dyDescent="0.25">
      <c r="A240" s="7" t="s">
        <v>161</v>
      </c>
      <c r="B240" s="1" t="s">
        <v>155</v>
      </c>
      <c r="C240" s="1" t="s">
        <v>13</v>
      </c>
      <c r="D240" s="1" t="s">
        <v>35</v>
      </c>
      <c r="E240" s="1" t="s">
        <v>157</v>
      </c>
      <c r="F240" s="1">
        <v>82610</v>
      </c>
      <c r="G240" s="1" t="s">
        <v>162</v>
      </c>
      <c r="H240" s="9"/>
      <c r="I240" s="18">
        <f t="shared" si="187"/>
        <v>120000</v>
      </c>
      <c r="J240" s="9">
        <v>120000</v>
      </c>
      <c r="K240" s="5">
        <f t="shared" si="182"/>
        <v>0</v>
      </c>
      <c r="L240" s="42">
        <v>120000</v>
      </c>
      <c r="M240" s="9">
        <v>0</v>
      </c>
      <c r="N240" s="18">
        <f t="shared" si="188"/>
        <v>0</v>
      </c>
      <c r="O240" s="9"/>
      <c r="P240" s="20">
        <f t="shared" si="184"/>
        <v>0</v>
      </c>
      <c r="Q240" s="9">
        <v>0</v>
      </c>
      <c r="R240" s="21"/>
      <c r="S240" s="29">
        <f t="shared" ref="S240:S246" si="206">T240-R240</f>
        <v>0</v>
      </c>
      <c r="T240" s="38"/>
      <c r="U240" s="34">
        <f t="shared" si="185"/>
        <v>0</v>
      </c>
      <c r="V240" s="25">
        <v>0</v>
      </c>
    </row>
    <row r="241" spans="1:22" ht="187.2" x14ac:dyDescent="0.25">
      <c r="A241" s="7" t="s">
        <v>288</v>
      </c>
      <c r="B241" s="1" t="s">
        <v>155</v>
      </c>
      <c r="C241" s="1" t="s">
        <v>13</v>
      </c>
      <c r="D241" s="1" t="s">
        <v>35</v>
      </c>
      <c r="E241" s="1" t="s">
        <v>157</v>
      </c>
      <c r="F241" s="1" t="s">
        <v>289</v>
      </c>
      <c r="G241" s="8" t="s">
        <v>0</v>
      </c>
      <c r="H241" s="9"/>
      <c r="I241" s="18"/>
      <c r="J241" s="9"/>
      <c r="K241" s="5"/>
      <c r="L241" s="42">
        <f>L242</f>
        <v>416640</v>
      </c>
      <c r="M241" s="25">
        <v>0</v>
      </c>
      <c r="N241" s="25">
        <f t="shared" si="205"/>
        <v>0</v>
      </c>
      <c r="O241" s="25">
        <f t="shared" si="205"/>
        <v>11874240</v>
      </c>
      <c r="P241" s="25">
        <f t="shared" si="205"/>
        <v>0</v>
      </c>
      <c r="Q241" s="25">
        <f t="shared" si="205"/>
        <v>11874240</v>
      </c>
      <c r="R241" s="25">
        <f t="shared" si="205"/>
        <v>0</v>
      </c>
      <c r="S241" s="25">
        <f t="shared" si="205"/>
        <v>11874240</v>
      </c>
      <c r="T241" s="25">
        <f t="shared" si="205"/>
        <v>11874240</v>
      </c>
      <c r="U241" s="25">
        <f t="shared" si="205"/>
        <v>0</v>
      </c>
      <c r="V241" s="25">
        <v>0</v>
      </c>
    </row>
    <row r="242" spans="1:22" ht="46.8" x14ac:dyDescent="0.25">
      <c r="A242" s="7" t="s">
        <v>159</v>
      </c>
      <c r="B242" s="1" t="s">
        <v>155</v>
      </c>
      <c r="C242" s="1" t="s">
        <v>13</v>
      </c>
      <c r="D242" s="1" t="s">
        <v>35</v>
      </c>
      <c r="E242" s="1" t="s">
        <v>157</v>
      </c>
      <c r="F242" s="1" t="s">
        <v>289</v>
      </c>
      <c r="G242" s="1" t="s">
        <v>160</v>
      </c>
      <c r="H242" s="9"/>
      <c r="I242" s="18"/>
      <c r="J242" s="9"/>
      <c r="K242" s="5"/>
      <c r="L242" s="42">
        <f>L243</f>
        <v>416640</v>
      </c>
      <c r="M242" s="25">
        <v>0</v>
      </c>
      <c r="N242" s="25">
        <f t="shared" si="205"/>
        <v>0</v>
      </c>
      <c r="O242" s="25">
        <f t="shared" si="205"/>
        <v>11874240</v>
      </c>
      <c r="P242" s="25">
        <f t="shared" si="205"/>
        <v>0</v>
      </c>
      <c r="Q242" s="25">
        <f t="shared" si="205"/>
        <v>11874240</v>
      </c>
      <c r="R242" s="25">
        <f t="shared" si="205"/>
        <v>0</v>
      </c>
      <c r="S242" s="25">
        <f t="shared" si="205"/>
        <v>11874240</v>
      </c>
      <c r="T242" s="25">
        <f t="shared" si="205"/>
        <v>11874240</v>
      </c>
      <c r="U242" s="25">
        <f t="shared" si="205"/>
        <v>0</v>
      </c>
      <c r="V242" s="51">
        <v>0</v>
      </c>
    </row>
    <row r="243" spans="1:22" ht="15.6" x14ac:dyDescent="0.25">
      <c r="A243" s="7" t="s">
        <v>161</v>
      </c>
      <c r="B243" s="1" t="s">
        <v>155</v>
      </c>
      <c r="C243" s="1" t="s">
        <v>13</v>
      </c>
      <c r="D243" s="1" t="s">
        <v>35</v>
      </c>
      <c r="E243" s="1" t="s">
        <v>157</v>
      </c>
      <c r="F243" s="1" t="s">
        <v>289</v>
      </c>
      <c r="G243" s="1" t="s">
        <v>162</v>
      </c>
      <c r="H243" s="9"/>
      <c r="I243" s="18"/>
      <c r="J243" s="9"/>
      <c r="K243" s="5"/>
      <c r="L243" s="42">
        <v>416640</v>
      </c>
      <c r="M243" s="25">
        <v>0</v>
      </c>
      <c r="N243" s="25">
        <f t="shared" si="205"/>
        <v>0</v>
      </c>
      <c r="O243" s="25">
        <f t="shared" si="205"/>
        <v>11874240</v>
      </c>
      <c r="P243" s="25">
        <f t="shared" si="205"/>
        <v>0</v>
      </c>
      <c r="Q243" s="25">
        <f t="shared" si="205"/>
        <v>11874240</v>
      </c>
      <c r="R243" s="25">
        <f t="shared" si="205"/>
        <v>0</v>
      </c>
      <c r="S243" s="25">
        <f t="shared" si="205"/>
        <v>11874240</v>
      </c>
      <c r="T243" s="25">
        <f t="shared" si="205"/>
        <v>11874240</v>
      </c>
      <c r="U243" s="38">
        <f t="shared" si="205"/>
        <v>0</v>
      </c>
      <c r="V243" s="34">
        <v>0</v>
      </c>
    </row>
    <row r="244" spans="1:22" ht="156" x14ac:dyDescent="0.25">
      <c r="A244" s="15" t="s">
        <v>178</v>
      </c>
      <c r="B244" s="1" t="s">
        <v>155</v>
      </c>
      <c r="C244" s="1" t="s">
        <v>13</v>
      </c>
      <c r="D244" s="1" t="s">
        <v>35</v>
      </c>
      <c r="E244" s="1" t="s">
        <v>157</v>
      </c>
      <c r="F244" s="30" t="s">
        <v>279</v>
      </c>
      <c r="G244" s="8" t="s">
        <v>0</v>
      </c>
      <c r="H244" s="9">
        <f>H245</f>
        <v>0</v>
      </c>
      <c r="I244" s="18">
        <f t="shared" si="187"/>
        <v>12342960</v>
      </c>
      <c r="J244" s="9">
        <f t="shared" ref="J244:V245" si="207">J245</f>
        <v>12342960</v>
      </c>
      <c r="K244" s="5">
        <f t="shared" si="182"/>
        <v>9426480</v>
      </c>
      <c r="L244" s="42">
        <f t="shared" si="207"/>
        <v>21769440</v>
      </c>
      <c r="M244" s="9">
        <f t="shared" si="207"/>
        <v>11874240</v>
      </c>
      <c r="N244" s="18">
        <f t="shared" si="188"/>
        <v>0</v>
      </c>
      <c r="O244" s="9">
        <f t="shared" si="207"/>
        <v>11874240</v>
      </c>
      <c r="P244" s="20">
        <f t="shared" si="184"/>
        <v>0</v>
      </c>
      <c r="Q244" s="9">
        <f t="shared" si="207"/>
        <v>11874240</v>
      </c>
      <c r="R244" s="9">
        <f t="shared" si="207"/>
        <v>0</v>
      </c>
      <c r="S244" s="29">
        <f t="shared" si="206"/>
        <v>11874240</v>
      </c>
      <c r="T244" s="21">
        <f t="shared" si="207"/>
        <v>11874240</v>
      </c>
      <c r="U244" s="34">
        <f t="shared" si="185"/>
        <v>0</v>
      </c>
      <c r="V244" s="52">
        <f t="shared" si="207"/>
        <v>11874240</v>
      </c>
    </row>
    <row r="245" spans="1:22" ht="46.8" x14ac:dyDescent="0.25">
      <c r="A245" s="7" t="s">
        <v>159</v>
      </c>
      <c r="B245" s="1" t="s">
        <v>155</v>
      </c>
      <c r="C245" s="1" t="s">
        <v>13</v>
      </c>
      <c r="D245" s="1" t="s">
        <v>35</v>
      </c>
      <c r="E245" s="1" t="s">
        <v>157</v>
      </c>
      <c r="F245" s="30" t="s">
        <v>279</v>
      </c>
      <c r="G245" s="1" t="s">
        <v>160</v>
      </c>
      <c r="H245" s="9">
        <f>H246</f>
        <v>0</v>
      </c>
      <c r="I245" s="18">
        <f t="shared" si="187"/>
        <v>12342960</v>
      </c>
      <c r="J245" s="9">
        <f t="shared" si="207"/>
        <v>12342960</v>
      </c>
      <c r="K245" s="5">
        <f t="shared" si="182"/>
        <v>9426480</v>
      </c>
      <c r="L245" s="42">
        <f t="shared" si="207"/>
        <v>21769440</v>
      </c>
      <c r="M245" s="9">
        <f t="shared" si="207"/>
        <v>11874240</v>
      </c>
      <c r="N245" s="18">
        <f t="shared" si="188"/>
        <v>0</v>
      </c>
      <c r="O245" s="9">
        <f t="shared" si="207"/>
        <v>11874240</v>
      </c>
      <c r="P245" s="20">
        <f t="shared" si="184"/>
        <v>0</v>
      </c>
      <c r="Q245" s="9">
        <f t="shared" si="207"/>
        <v>11874240</v>
      </c>
      <c r="R245" s="9">
        <f t="shared" si="207"/>
        <v>0</v>
      </c>
      <c r="S245" s="29">
        <f t="shared" si="206"/>
        <v>11874240</v>
      </c>
      <c r="T245" s="21">
        <f t="shared" si="207"/>
        <v>11874240</v>
      </c>
      <c r="U245" s="34">
        <f t="shared" si="185"/>
        <v>0</v>
      </c>
      <c r="V245" s="25">
        <f t="shared" si="207"/>
        <v>11874240</v>
      </c>
    </row>
    <row r="246" spans="1:22" ht="15.6" x14ac:dyDescent="0.25">
      <c r="A246" s="7" t="s">
        <v>161</v>
      </c>
      <c r="B246" s="1" t="s">
        <v>155</v>
      </c>
      <c r="C246" s="1" t="s">
        <v>13</v>
      </c>
      <c r="D246" s="1" t="s">
        <v>35</v>
      </c>
      <c r="E246" s="1" t="s">
        <v>157</v>
      </c>
      <c r="F246" s="30" t="s">
        <v>279</v>
      </c>
      <c r="G246" s="1" t="s">
        <v>162</v>
      </c>
      <c r="H246" s="9"/>
      <c r="I246" s="18">
        <f t="shared" si="187"/>
        <v>12342960</v>
      </c>
      <c r="J246" s="9">
        <v>12342960</v>
      </c>
      <c r="K246" s="5">
        <f t="shared" si="182"/>
        <v>9426480</v>
      </c>
      <c r="L246" s="42">
        <v>21769440</v>
      </c>
      <c r="M246" s="25">
        <v>11874240</v>
      </c>
      <c r="N246" s="18">
        <f t="shared" si="188"/>
        <v>0</v>
      </c>
      <c r="O246" s="9">
        <v>11874240</v>
      </c>
      <c r="P246" s="20">
        <f t="shared" si="184"/>
        <v>0</v>
      </c>
      <c r="Q246" s="9">
        <v>11874240</v>
      </c>
      <c r="R246" s="21"/>
      <c r="S246" s="29">
        <f t="shared" si="206"/>
        <v>11874240</v>
      </c>
      <c r="T246" s="38">
        <v>11874240</v>
      </c>
      <c r="U246" s="34">
        <f t="shared" si="185"/>
        <v>0</v>
      </c>
      <c r="V246" s="25">
        <v>11874240</v>
      </c>
    </row>
    <row r="247" spans="1:22" ht="78" x14ac:dyDescent="0.25">
      <c r="A247" s="7" t="s">
        <v>192</v>
      </c>
      <c r="B247" s="1" t="s">
        <v>155</v>
      </c>
      <c r="C247" s="1" t="s">
        <v>13</v>
      </c>
      <c r="D247" s="1" t="s">
        <v>35</v>
      </c>
      <c r="E247" s="1" t="s">
        <v>157</v>
      </c>
      <c r="F247" s="1" t="s">
        <v>193</v>
      </c>
      <c r="G247" s="8" t="s">
        <v>0</v>
      </c>
      <c r="H247" s="9">
        <f>H248</f>
        <v>5337159.17</v>
      </c>
      <c r="I247" s="18">
        <f t="shared" si="187"/>
        <v>0</v>
      </c>
      <c r="J247" s="9">
        <f>J248</f>
        <v>5337159.17</v>
      </c>
      <c r="K247" s="5">
        <f t="shared" si="182"/>
        <v>0</v>
      </c>
      <c r="L247" s="42">
        <f>L248</f>
        <v>5337159.17</v>
      </c>
      <c r="M247" s="9">
        <f t="shared" ref="M247:V247" si="208">M248</f>
        <v>5083230.87</v>
      </c>
      <c r="N247" s="18">
        <f t="shared" si="188"/>
        <v>0</v>
      </c>
      <c r="O247" s="9">
        <f t="shared" si="208"/>
        <v>5083230.87</v>
      </c>
      <c r="P247" s="20">
        <f t="shared" si="184"/>
        <v>0</v>
      </c>
      <c r="Q247" s="9">
        <f t="shared" si="208"/>
        <v>5083230.87</v>
      </c>
      <c r="R247" s="21">
        <f t="shared" si="208"/>
        <v>4948903.6399999997</v>
      </c>
      <c r="S247" s="29">
        <f t="shared" si="189"/>
        <v>0</v>
      </c>
      <c r="T247" s="38">
        <f t="shared" si="208"/>
        <v>4948903.6399999997</v>
      </c>
      <c r="U247" s="34">
        <f t="shared" si="185"/>
        <v>0</v>
      </c>
      <c r="V247" s="25">
        <f t="shared" si="208"/>
        <v>4948903.6399999997</v>
      </c>
    </row>
    <row r="248" spans="1:22" ht="46.8" x14ac:dyDescent="0.25">
      <c r="A248" s="7" t="s">
        <v>159</v>
      </c>
      <c r="B248" s="1" t="s">
        <v>155</v>
      </c>
      <c r="C248" s="1" t="s">
        <v>13</v>
      </c>
      <c r="D248" s="1" t="s">
        <v>35</v>
      </c>
      <c r="E248" s="1" t="s">
        <v>157</v>
      </c>
      <c r="F248" s="1" t="s">
        <v>193</v>
      </c>
      <c r="G248" s="1" t="s">
        <v>160</v>
      </c>
      <c r="H248" s="9">
        <f>H249</f>
        <v>5337159.17</v>
      </c>
      <c r="I248" s="18">
        <f t="shared" si="187"/>
        <v>0</v>
      </c>
      <c r="J248" s="9">
        <f>J249</f>
        <v>5337159.17</v>
      </c>
      <c r="K248" s="5">
        <f t="shared" si="182"/>
        <v>0</v>
      </c>
      <c r="L248" s="42">
        <f>L249</f>
        <v>5337159.17</v>
      </c>
      <c r="M248" s="9">
        <f t="shared" ref="M248:V248" si="209">M249</f>
        <v>5083230.87</v>
      </c>
      <c r="N248" s="18">
        <f t="shared" si="188"/>
        <v>0</v>
      </c>
      <c r="O248" s="9">
        <f t="shared" si="209"/>
        <v>5083230.87</v>
      </c>
      <c r="P248" s="20">
        <f t="shared" si="184"/>
        <v>0</v>
      </c>
      <c r="Q248" s="9">
        <f t="shared" si="209"/>
        <v>5083230.87</v>
      </c>
      <c r="R248" s="21">
        <f t="shared" si="209"/>
        <v>4948903.6399999997</v>
      </c>
      <c r="S248" s="29">
        <f t="shared" si="189"/>
        <v>0</v>
      </c>
      <c r="T248" s="38">
        <f t="shared" si="209"/>
        <v>4948903.6399999997</v>
      </c>
      <c r="U248" s="34">
        <f t="shared" si="185"/>
        <v>0</v>
      </c>
      <c r="V248" s="25">
        <f t="shared" si="209"/>
        <v>4948903.6399999997</v>
      </c>
    </row>
    <row r="249" spans="1:22" ht="15.6" x14ac:dyDescent="0.25">
      <c r="A249" s="7" t="s">
        <v>161</v>
      </c>
      <c r="B249" s="1" t="s">
        <v>155</v>
      </c>
      <c r="C249" s="1" t="s">
        <v>13</v>
      </c>
      <c r="D249" s="1" t="s">
        <v>35</v>
      </c>
      <c r="E249" s="1" t="s">
        <v>157</v>
      </c>
      <c r="F249" s="1" t="s">
        <v>193</v>
      </c>
      <c r="G249" s="1" t="s">
        <v>162</v>
      </c>
      <c r="H249" s="9">
        <v>5337159.17</v>
      </c>
      <c r="I249" s="18">
        <f t="shared" si="187"/>
        <v>0</v>
      </c>
      <c r="J249" s="9">
        <v>5337159.17</v>
      </c>
      <c r="K249" s="5">
        <f t="shared" si="182"/>
        <v>0</v>
      </c>
      <c r="L249" s="42">
        <v>5337159.17</v>
      </c>
      <c r="M249" s="9">
        <v>5083230.87</v>
      </c>
      <c r="N249" s="18">
        <f t="shared" si="188"/>
        <v>0</v>
      </c>
      <c r="O249" s="9">
        <v>5083230.87</v>
      </c>
      <c r="P249" s="20">
        <f t="shared" si="184"/>
        <v>0</v>
      </c>
      <c r="Q249" s="9">
        <v>5083230.87</v>
      </c>
      <c r="R249" s="21">
        <v>4948903.6399999997</v>
      </c>
      <c r="S249" s="29">
        <f t="shared" si="189"/>
        <v>0</v>
      </c>
      <c r="T249" s="38">
        <v>4948903.6399999997</v>
      </c>
      <c r="U249" s="34">
        <f t="shared" si="185"/>
        <v>0</v>
      </c>
      <c r="V249" s="25">
        <v>4948903.6399999997</v>
      </c>
    </row>
    <row r="250" spans="1:22" ht="31.2" x14ac:dyDescent="0.25">
      <c r="A250" s="7" t="s">
        <v>194</v>
      </c>
      <c r="B250" s="1" t="s">
        <v>155</v>
      </c>
      <c r="C250" s="1" t="s">
        <v>13</v>
      </c>
      <c r="D250" s="1" t="s">
        <v>35</v>
      </c>
      <c r="E250" s="1" t="s">
        <v>157</v>
      </c>
      <c r="F250" s="1" t="s">
        <v>195</v>
      </c>
      <c r="G250" s="8" t="s">
        <v>0</v>
      </c>
      <c r="H250" s="9">
        <f>H251</f>
        <v>689294.12</v>
      </c>
      <c r="I250" s="18">
        <f t="shared" si="187"/>
        <v>0</v>
      </c>
      <c r="J250" s="9">
        <f>J251</f>
        <v>689294.12</v>
      </c>
      <c r="K250" s="5">
        <f t="shared" si="182"/>
        <v>0</v>
      </c>
      <c r="L250" s="42">
        <f>L251</f>
        <v>689294.12</v>
      </c>
      <c r="M250" s="9">
        <f t="shared" ref="M250:V250" si="210">M251</f>
        <v>689294.12</v>
      </c>
      <c r="N250" s="18">
        <f t="shared" si="188"/>
        <v>0</v>
      </c>
      <c r="O250" s="9">
        <f t="shared" si="210"/>
        <v>689294.12</v>
      </c>
      <c r="P250" s="20">
        <f t="shared" si="184"/>
        <v>0</v>
      </c>
      <c r="Q250" s="9">
        <f t="shared" si="210"/>
        <v>689294.12</v>
      </c>
      <c r="R250" s="21">
        <f t="shared" si="210"/>
        <v>689294.12</v>
      </c>
      <c r="S250" s="29">
        <f t="shared" si="189"/>
        <v>0</v>
      </c>
      <c r="T250" s="38">
        <f t="shared" si="210"/>
        <v>689294.12</v>
      </c>
      <c r="U250" s="34">
        <f t="shared" si="185"/>
        <v>0</v>
      </c>
      <c r="V250" s="25">
        <f t="shared" si="210"/>
        <v>689294.12</v>
      </c>
    </row>
    <row r="251" spans="1:22" ht="46.8" x14ac:dyDescent="0.25">
      <c r="A251" s="7" t="s">
        <v>159</v>
      </c>
      <c r="B251" s="1" t="s">
        <v>155</v>
      </c>
      <c r="C251" s="1" t="s">
        <v>13</v>
      </c>
      <c r="D251" s="1" t="s">
        <v>35</v>
      </c>
      <c r="E251" s="1" t="s">
        <v>157</v>
      </c>
      <c r="F251" s="1" t="s">
        <v>195</v>
      </c>
      <c r="G251" s="1" t="s">
        <v>160</v>
      </c>
      <c r="H251" s="9">
        <f>H252</f>
        <v>689294.12</v>
      </c>
      <c r="I251" s="18">
        <f t="shared" si="187"/>
        <v>0</v>
      </c>
      <c r="J251" s="9">
        <f>J252</f>
        <v>689294.12</v>
      </c>
      <c r="K251" s="5">
        <f t="shared" si="182"/>
        <v>0</v>
      </c>
      <c r="L251" s="42">
        <f>L252</f>
        <v>689294.12</v>
      </c>
      <c r="M251" s="9">
        <f t="shared" ref="M251:V251" si="211">M252</f>
        <v>689294.12</v>
      </c>
      <c r="N251" s="18">
        <f t="shared" si="188"/>
        <v>0</v>
      </c>
      <c r="O251" s="9">
        <f t="shared" si="211"/>
        <v>689294.12</v>
      </c>
      <c r="P251" s="20">
        <f t="shared" si="184"/>
        <v>0</v>
      </c>
      <c r="Q251" s="9">
        <f t="shared" si="211"/>
        <v>689294.12</v>
      </c>
      <c r="R251" s="21">
        <f t="shared" si="211"/>
        <v>689294.12</v>
      </c>
      <c r="S251" s="29">
        <f t="shared" si="189"/>
        <v>0</v>
      </c>
      <c r="T251" s="38">
        <f t="shared" si="211"/>
        <v>689294.12</v>
      </c>
      <c r="U251" s="34">
        <f t="shared" si="185"/>
        <v>0</v>
      </c>
      <c r="V251" s="25">
        <f t="shared" si="211"/>
        <v>689294.12</v>
      </c>
    </row>
    <row r="252" spans="1:22" ht="15.6" x14ac:dyDescent="0.25">
      <c r="A252" s="7" t="s">
        <v>161</v>
      </c>
      <c r="B252" s="1" t="s">
        <v>155</v>
      </c>
      <c r="C252" s="1" t="s">
        <v>13</v>
      </c>
      <c r="D252" s="1" t="s">
        <v>35</v>
      </c>
      <c r="E252" s="1" t="s">
        <v>157</v>
      </c>
      <c r="F252" s="1" t="s">
        <v>195</v>
      </c>
      <c r="G252" s="1" t="s">
        <v>162</v>
      </c>
      <c r="H252" s="9">
        <v>689294.12</v>
      </c>
      <c r="I252" s="18">
        <f t="shared" si="187"/>
        <v>0</v>
      </c>
      <c r="J252" s="9">
        <v>689294.12</v>
      </c>
      <c r="K252" s="5">
        <f t="shared" si="182"/>
        <v>0</v>
      </c>
      <c r="L252" s="42">
        <v>689294.12</v>
      </c>
      <c r="M252" s="9">
        <v>689294.12</v>
      </c>
      <c r="N252" s="18">
        <f t="shared" si="188"/>
        <v>0</v>
      </c>
      <c r="O252" s="9">
        <v>689294.12</v>
      </c>
      <c r="P252" s="20">
        <f t="shared" si="184"/>
        <v>0</v>
      </c>
      <c r="Q252" s="9">
        <v>689294.12</v>
      </c>
      <c r="R252" s="21">
        <v>689294.12</v>
      </c>
      <c r="S252" s="29">
        <f t="shared" si="189"/>
        <v>0</v>
      </c>
      <c r="T252" s="38">
        <v>689294.12</v>
      </c>
      <c r="U252" s="34">
        <f t="shared" si="185"/>
        <v>0</v>
      </c>
      <c r="V252" s="25">
        <v>689294.12</v>
      </c>
    </row>
    <row r="253" spans="1:22" ht="62.4" x14ac:dyDescent="0.25">
      <c r="A253" s="7" t="s">
        <v>293</v>
      </c>
      <c r="B253" s="1" t="s">
        <v>155</v>
      </c>
      <c r="C253" s="1" t="s">
        <v>13</v>
      </c>
      <c r="D253" s="1" t="s">
        <v>35</v>
      </c>
      <c r="E253" s="1" t="s">
        <v>157</v>
      </c>
      <c r="F253" s="1" t="s">
        <v>294</v>
      </c>
      <c r="G253" s="8" t="s">
        <v>0</v>
      </c>
      <c r="H253" s="9"/>
      <c r="I253" s="18"/>
      <c r="J253" s="9"/>
      <c r="K253" s="5"/>
      <c r="L253" s="42">
        <f>L254</f>
        <v>1451529.59</v>
      </c>
      <c r="M253" s="9">
        <v>0</v>
      </c>
      <c r="N253" s="18"/>
      <c r="O253" s="9"/>
      <c r="P253" s="20"/>
      <c r="Q253" s="9"/>
      <c r="R253" s="21"/>
      <c r="S253" s="29"/>
      <c r="T253" s="38"/>
      <c r="U253" s="34"/>
      <c r="V253" s="25">
        <v>0</v>
      </c>
    </row>
    <row r="254" spans="1:22" ht="46.8" x14ac:dyDescent="0.25">
      <c r="A254" s="7" t="s">
        <v>159</v>
      </c>
      <c r="B254" s="1" t="s">
        <v>155</v>
      </c>
      <c r="C254" s="1" t="s">
        <v>13</v>
      </c>
      <c r="D254" s="1" t="s">
        <v>35</v>
      </c>
      <c r="E254" s="1" t="s">
        <v>157</v>
      </c>
      <c r="F254" s="1" t="s">
        <v>294</v>
      </c>
      <c r="G254" s="1" t="s">
        <v>160</v>
      </c>
      <c r="H254" s="9"/>
      <c r="I254" s="18"/>
      <c r="J254" s="9"/>
      <c r="K254" s="5"/>
      <c r="L254" s="42">
        <f>L255</f>
        <v>1451529.59</v>
      </c>
      <c r="M254" s="9">
        <v>0</v>
      </c>
      <c r="N254" s="18"/>
      <c r="O254" s="9"/>
      <c r="P254" s="20"/>
      <c r="Q254" s="9"/>
      <c r="R254" s="21"/>
      <c r="S254" s="29"/>
      <c r="T254" s="38"/>
      <c r="U254" s="34"/>
      <c r="V254" s="25">
        <v>0</v>
      </c>
    </row>
    <row r="255" spans="1:22" ht="15.6" x14ac:dyDescent="0.25">
      <c r="A255" s="7" t="s">
        <v>161</v>
      </c>
      <c r="B255" s="1" t="s">
        <v>155</v>
      </c>
      <c r="C255" s="1" t="s">
        <v>13</v>
      </c>
      <c r="D255" s="1" t="s">
        <v>35</v>
      </c>
      <c r="E255" s="1" t="s">
        <v>157</v>
      </c>
      <c r="F255" s="1" t="s">
        <v>294</v>
      </c>
      <c r="G255" s="1" t="s">
        <v>162</v>
      </c>
      <c r="H255" s="9"/>
      <c r="I255" s="18"/>
      <c r="J255" s="9"/>
      <c r="K255" s="5"/>
      <c r="L255" s="42">
        <v>1451529.59</v>
      </c>
      <c r="M255" s="9">
        <v>0</v>
      </c>
      <c r="N255" s="18"/>
      <c r="O255" s="9"/>
      <c r="P255" s="20"/>
      <c r="Q255" s="9"/>
      <c r="R255" s="21"/>
      <c r="S255" s="29"/>
      <c r="T255" s="38"/>
      <c r="U255" s="34"/>
      <c r="V255" s="25">
        <v>0</v>
      </c>
    </row>
    <row r="256" spans="1:22" ht="31.2" x14ac:dyDescent="0.25">
      <c r="A256" s="13" t="s">
        <v>272</v>
      </c>
      <c r="B256" s="14" t="s">
        <v>155</v>
      </c>
      <c r="C256" s="14" t="s">
        <v>13</v>
      </c>
      <c r="D256" s="14" t="s">
        <v>270</v>
      </c>
      <c r="E256" s="1"/>
      <c r="F256" s="1"/>
      <c r="G256" s="1"/>
      <c r="H256" s="16">
        <f>H257</f>
        <v>354308.16</v>
      </c>
      <c r="I256" s="16">
        <f t="shared" si="187"/>
        <v>-3578.8699999999953</v>
      </c>
      <c r="J256" s="16">
        <f>J257</f>
        <v>350729.29</v>
      </c>
      <c r="K256" s="5">
        <f t="shared" si="182"/>
        <v>0</v>
      </c>
      <c r="L256" s="49">
        <f>L257</f>
        <v>350729.29</v>
      </c>
      <c r="M256" s="16">
        <f t="shared" ref="M256:V256" si="212">M257</f>
        <v>0</v>
      </c>
      <c r="N256" s="16">
        <f t="shared" si="188"/>
        <v>0</v>
      </c>
      <c r="O256" s="16">
        <f t="shared" si="212"/>
        <v>0</v>
      </c>
      <c r="P256" s="20">
        <f t="shared" si="184"/>
        <v>0</v>
      </c>
      <c r="Q256" s="16">
        <f t="shared" si="212"/>
        <v>0</v>
      </c>
      <c r="R256" s="22">
        <f t="shared" si="212"/>
        <v>0</v>
      </c>
      <c r="S256" s="28">
        <f t="shared" si="189"/>
        <v>0</v>
      </c>
      <c r="T256" s="39">
        <f t="shared" si="212"/>
        <v>0</v>
      </c>
      <c r="U256" s="34">
        <f t="shared" si="185"/>
        <v>0</v>
      </c>
      <c r="V256" s="26">
        <f t="shared" si="212"/>
        <v>0</v>
      </c>
    </row>
    <row r="257" spans="1:22" ht="31.2" x14ac:dyDescent="0.25">
      <c r="A257" s="2" t="s">
        <v>156</v>
      </c>
      <c r="B257" s="14" t="s">
        <v>155</v>
      </c>
      <c r="C257" s="14" t="s">
        <v>13</v>
      </c>
      <c r="D257" s="14" t="s">
        <v>270</v>
      </c>
      <c r="E257" s="14" t="s">
        <v>157</v>
      </c>
      <c r="F257" s="1"/>
      <c r="G257" s="1"/>
      <c r="H257" s="16">
        <f>H258</f>
        <v>354308.16</v>
      </c>
      <c r="I257" s="16">
        <f t="shared" si="187"/>
        <v>-3578.8699999999953</v>
      </c>
      <c r="J257" s="16">
        <f>J258</f>
        <v>350729.29</v>
      </c>
      <c r="K257" s="5">
        <f t="shared" si="182"/>
        <v>0</v>
      </c>
      <c r="L257" s="49">
        <f>L258</f>
        <v>350729.29</v>
      </c>
      <c r="M257" s="16">
        <f t="shared" ref="M257:V257" si="213">M258</f>
        <v>0</v>
      </c>
      <c r="N257" s="16">
        <f t="shared" si="188"/>
        <v>0</v>
      </c>
      <c r="O257" s="16">
        <f t="shared" si="213"/>
        <v>0</v>
      </c>
      <c r="P257" s="20">
        <f t="shared" si="184"/>
        <v>0</v>
      </c>
      <c r="Q257" s="16">
        <f t="shared" si="213"/>
        <v>0</v>
      </c>
      <c r="R257" s="22">
        <f t="shared" si="213"/>
        <v>0</v>
      </c>
      <c r="S257" s="28">
        <f t="shared" si="189"/>
        <v>0</v>
      </c>
      <c r="T257" s="39">
        <f t="shared" si="213"/>
        <v>0</v>
      </c>
      <c r="U257" s="34">
        <f t="shared" si="185"/>
        <v>0</v>
      </c>
      <c r="V257" s="26">
        <f t="shared" si="213"/>
        <v>0</v>
      </c>
    </row>
    <row r="258" spans="1:22" ht="62.4" x14ac:dyDescent="0.25">
      <c r="A258" s="7" t="s">
        <v>158</v>
      </c>
      <c r="B258" s="1" t="s">
        <v>155</v>
      </c>
      <c r="C258" s="1" t="s">
        <v>13</v>
      </c>
      <c r="D258" s="1" t="s">
        <v>270</v>
      </c>
      <c r="E258" s="1" t="s">
        <v>157</v>
      </c>
      <c r="F258" s="1">
        <v>14910</v>
      </c>
      <c r="G258" s="8" t="s">
        <v>0</v>
      </c>
      <c r="H258" s="9">
        <f>H259</f>
        <v>354308.16</v>
      </c>
      <c r="I258" s="18">
        <f t="shared" si="187"/>
        <v>-3578.8699999999953</v>
      </c>
      <c r="J258" s="9">
        <f>J259</f>
        <v>350729.29</v>
      </c>
      <c r="K258" s="5">
        <f t="shared" si="182"/>
        <v>0</v>
      </c>
      <c r="L258" s="42">
        <f>L259</f>
        <v>350729.29</v>
      </c>
      <c r="M258" s="9">
        <f t="shared" ref="M258:V259" si="214">M259</f>
        <v>0</v>
      </c>
      <c r="N258" s="18">
        <f t="shared" si="188"/>
        <v>0</v>
      </c>
      <c r="O258" s="9">
        <f t="shared" si="214"/>
        <v>0</v>
      </c>
      <c r="P258" s="20">
        <f t="shared" si="184"/>
        <v>0</v>
      </c>
      <c r="Q258" s="9">
        <f t="shared" si="214"/>
        <v>0</v>
      </c>
      <c r="R258" s="21">
        <f t="shared" si="214"/>
        <v>0</v>
      </c>
      <c r="S258" s="29">
        <f t="shared" si="189"/>
        <v>0</v>
      </c>
      <c r="T258" s="38">
        <f t="shared" si="214"/>
        <v>0</v>
      </c>
      <c r="U258" s="34">
        <f t="shared" si="185"/>
        <v>0</v>
      </c>
      <c r="V258" s="25">
        <f t="shared" si="214"/>
        <v>0</v>
      </c>
    </row>
    <row r="259" spans="1:22" ht="46.8" x14ac:dyDescent="0.25">
      <c r="A259" s="7" t="s">
        <v>159</v>
      </c>
      <c r="B259" s="1" t="s">
        <v>155</v>
      </c>
      <c r="C259" s="1" t="s">
        <v>13</v>
      </c>
      <c r="D259" s="1" t="s">
        <v>270</v>
      </c>
      <c r="E259" s="1" t="s">
        <v>157</v>
      </c>
      <c r="F259" s="1">
        <v>14910</v>
      </c>
      <c r="G259" s="1" t="s">
        <v>160</v>
      </c>
      <c r="H259" s="9">
        <f>H260</f>
        <v>354308.16</v>
      </c>
      <c r="I259" s="18">
        <f t="shared" si="187"/>
        <v>-3578.8699999999953</v>
      </c>
      <c r="J259" s="9">
        <f>J260</f>
        <v>350729.29</v>
      </c>
      <c r="K259" s="5">
        <f t="shared" si="182"/>
        <v>0</v>
      </c>
      <c r="L259" s="42">
        <f>L260</f>
        <v>350729.29</v>
      </c>
      <c r="M259" s="9">
        <f t="shared" si="214"/>
        <v>0</v>
      </c>
      <c r="N259" s="18">
        <f t="shared" si="188"/>
        <v>0</v>
      </c>
      <c r="O259" s="9">
        <f t="shared" si="214"/>
        <v>0</v>
      </c>
      <c r="P259" s="20">
        <f t="shared" si="184"/>
        <v>0</v>
      </c>
      <c r="Q259" s="9">
        <f t="shared" si="214"/>
        <v>0</v>
      </c>
      <c r="R259" s="21">
        <f t="shared" si="214"/>
        <v>0</v>
      </c>
      <c r="S259" s="29">
        <f t="shared" si="189"/>
        <v>0</v>
      </c>
      <c r="T259" s="38">
        <f t="shared" si="214"/>
        <v>0</v>
      </c>
      <c r="U259" s="34">
        <f t="shared" si="185"/>
        <v>0</v>
      </c>
      <c r="V259" s="25">
        <f t="shared" si="214"/>
        <v>0</v>
      </c>
    </row>
    <row r="260" spans="1:22" ht="15.6" x14ac:dyDescent="0.25">
      <c r="A260" s="7" t="s">
        <v>161</v>
      </c>
      <c r="B260" s="1" t="s">
        <v>155</v>
      </c>
      <c r="C260" s="1" t="s">
        <v>13</v>
      </c>
      <c r="D260" s="1" t="s">
        <v>270</v>
      </c>
      <c r="E260" s="1" t="s">
        <v>157</v>
      </c>
      <c r="F260" s="1">
        <v>14910</v>
      </c>
      <c r="G260" s="1" t="s">
        <v>162</v>
      </c>
      <c r="H260" s="9">
        <v>354308.16</v>
      </c>
      <c r="I260" s="18">
        <f t="shared" si="187"/>
        <v>-3578.8699999999953</v>
      </c>
      <c r="J260" s="9">
        <v>350729.29</v>
      </c>
      <c r="K260" s="5">
        <f t="shared" si="182"/>
        <v>0</v>
      </c>
      <c r="L260" s="42">
        <v>350729.29</v>
      </c>
      <c r="M260" s="9">
        <v>0</v>
      </c>
      <c r="N260" s="18">
        <f t="shared" si="188"/>
        <v>0</v>
      </c>
      <c r="O260" s="9">
        <v>0</v>
      </c>
      <c r="P260" s="20">
        <f t="shared" si="184"/>
        <v>0</v>
      </c>
      <c r="Q260" s="9">
        <v>0</v>
      </c>
      <c r="R260" s="21">
        <v>0</v>
      </c>
      <c r="S260" s="29">
        <f t="shared" si="189"/>
        <v>0</v>
      </c>
      <c r="T260" s="38">
        <v>0</v>
      </c>
      <c r="U260" s="34">
        <f t="shared" si="185"/>
        <v>0</v>
      </c>
      <c r="V260" s="25">
        <v>0</v>
      </c>
    </row>
    <row r="261" spans="1:22" ht="46.8" x14ac:dyDescent="0.25">
      <c r="A261" s="13" t="s">
        <v>273</v>
      </c>
      <c r="B261" s="14" t="s">
        <v>155</v>
      </c>
      <c r="C261" s="14" t="s">
        <v>13</v>
      </c>
      <c r="D261" s="14" t="s">
        <v>271</v>
      </c>
      <c r="E261" s="1"/>
      <c r="F261" s="1"/>
      <c r="G261" s="1"/>
      <c r="H261" s="16">
        <f>H262</f>
        <v>569654.07999999996</v>
      </c>
      <c r="I261" s="16">
        <f t="shared" si="187"/>
        <v>-5754.0799999999581</v>
      </c>
      <c r="J261" s="16">
        <f>J262</f>
        <v>563900</v>
      </c>
      <c r="K261" s="5">
        <f t="shared" si="182"/>
        <v>0</v>
      </c>
      <c r="L261" s="49">
        <f>L262</f>
        <v>563900</v>
      </c>
      <c r="M261" s="16">
        <f t="shared" ref="M261:V261" si="215">M262</f>
        <v>0</v>
      </c>
      <c r="N261" s="16">
        <f t="shared" si="188"/>
        <v>0</v>
      </c>
      <c r="O261" s="16">
        <f t="shared" si="215"/>
        <v>0</v>
      </c>
      <c r="P261" s="20">
        <f t="shared" si="184"/>
        <v>0</v>
      </c>
      <c r="Q261" s="16">
        <f t="shared" si="215"/>
        <v>0</v>
      </c>
      <c r="R261" s="22">
        <f t="shared" si="215"/>
        <v>0</v>
      </c>
      <c r="S261" s="28">
        <f t="shared" si="189"/>
        <v>0</v>
      </c>
      <c r="T261" s="39">
        <f t="shared" si="215"/>
        <v>0</v>
      </c>
      <c r="U261" s="34">
        <f t="shared" si="185"/>
        <v>0</v>
      </c>
      <c r="V261" s="26">
        <f t="shared" si="215"/>
        <v>0</v>
      </c>
    </row>
    <row r="262" spans="1:22" ht="31.2" x14ac:dyDescent="0.25">
      <c r="A262" s="2" t="s">
        <v>156</v>
      </c>
      <c r="B262" s="14" t="s">
        <v>155</v>
      </c>
      <c r="C262" s="14" t="s">
        <v>13</v>
      </c>
      <c r="D262" s="14" t="s">
        <v>271</v>
      </c>
      <c r="E262" s="14" t="s">
        <v>157</v>
      </c>
      <c r="F262" s="1"/>
      <c r="G262" s="1"/>
      <c r="H262" s="16">
        <f>H263</f>
        <v>569654.07999999996</v>
      </c>
      <c r="I262" s="16">
        <f t="shared" si="187"/>
        <v>-5754.0799999999581</v>
      </c>
      <c r="J262" s="16">
        <f>J263</f>
        <v>563900</v>
      </c>
      <c r="K262" s="5">
        <f t="shared" si="182"/>
        <v>0</v>
      </c>
      <c r="L262" s="49">
        <f>L263</f>
        <v>563900</v>
      </c>
      <c r="M262" s="16">
        <f t="shared" ref="M262:V262" si="216">M263</f>
        <v>0</v>
      </c>
      <c r="N262" s="16">
        <f t="shared" si="188"/>
        <v>0</v>
      </c>
      <c r="O262" s="16">
        <f t="shared" si="216"/>
        <v>0</v>
      </c>
      <c r="P262" s="20">
        <f t="shared" si="184"/>
        <v>0</v>
      </c>
      <c r="Q262" s="16">
        <f t="shared" si="216"/>
        <v>0</v>
      </c>
      <c r="R262" s="22">
        <f t="shared" si="216"/>
        <v>0</v>
      </c>
      <c r="S262" s="28">
        <f t="shared" si="189"/>
        <v>0</v>
      </c>
      <c r="T262" s="39">
        <f t="shared" si="216"/>
        <v>0</v>
      </c>
      <c r="U262" s="34">
        <f t="shared" si="185"/>
        <v>0</v>
      </c>
      <c r="V262" s="26">
        <f t="shared" si="216"/>
        <v>0</v>
      </c>
    </row>
    <row r="263" spans="1:22" ht="78" x14ac:dyDescent="0.25">
      <c r="A263" s="7" t="s">
        <v>163</v>
      </c>
      <c r="B263" s="1" t="s">
        <v>155</v>
      </c>
      <c r="C263" s="1" t="s">
        <v>13</v>
      </c>
      <c r="D263" s="1" t="s">
        <v>271</v>
      </c>
      <c r="E263" s="1" t="s">
        <v>157</v>
      </c>
      <c r="F263" s="1">
        <v>14900</v>
      </c>
      <c r="G263" s="8" t="s">
        <v>0</v>
      </c>
      <c r="H263" s="9">
        <f>H264</f>
        <v>569654.07999999996</v>
      </c>
      <c r="I263" s="18">
        <f t="shared" si="187"/>
        <v>-5754.0799999999581</v>
      </c>
      <c r="J263" s="9">
        <f>J264</f>
        <v>563900</v>
      </c>
      <c r="K263" s="5">
        <f t="shared" si="182"/>
        <v>0</v>
      </c>
      <c r="L263" s="42">
        <f>L264</f>
        <v>563900</v>
      </c>
      <c r="M263" s="9">
        <f t="shared" ref="M263:V263" si="217">M264</f>
        <v>0</v>
      </c>
      <c r="N263" s="18">
        <f t="shared" si="188"/>
        <v>0</v>
      </c>
      <c r="O263" s="9">
        <f t="shared" si="217"/>
        <v>0</v>
      </c>
      <c r="P263" s="20">
        <f t="shared" si="184"/>
        <v>0</v>
      </c>
      <c r="Q263" s="9">
        <f t="shared" si="217"/>
        <v>0</v>
      </c>
      <c r="R263" s="21">
        <f t="shared" si="217"/>
        <v>0</v>
      </c>
      <c r="S263" s="29">
        <f t="shared" si="189"/>
        <v>0</v>
      </c>
      <c r="T263" s="38">
        <f t="shared" si="217"/>
        <v>0</v>
      </c>
      <c r="U263" s="34">
        <f t="shared" si="185"/>
        <v>0</v>
      </c>
      <c r="V263" s="25">
        <f t="shared" si="217"/>
        <v>0</v>
      </c>
    </row>
    <row r="264" spans="1:22" ht="46.8" x14ac:dyDescent="0.25">
      <c r="A264" s="7" t="s">
        <v>159</v>
      </c>
      <c r="B264" s="1" t="s">
        <v>155</v>
      </c>
      <c r="C264" s="1" t="s">
        <v>13</v>
      </c>
      <c r="D264" s="1" t="s">
        <v>271</v>
      </c>
      <c r="E264" s="1" t="s">
        <v>157</v>
      </c>
      <c r="F264" s="1">
        <v>14900</v>
      </c>
      <c r="G264" s="1" t="s">
        <v>160</v>
      </c>
      <c r="H264" s="9">
        <f>H265</f>
        <v>569654.07999999996</v>
      </c>
      <c r="I264" s="18">
        <f t="shared" si="187"/>
        <v>-5754.0799999999581</v>
      </c>
      <c r="J264" s="9">
        <f>J265</f>
        <v>563900</v>
      </c>
      <c r="K264" s="5">
        <f t="shared" si="182"/>
        <v>0</v>
      </c>
      <c r="L264" s="42">
        <f>L265</f>
        <v>563900</v>
      </c>
      <c r="M264" s="9">
        <f t="shared" ref="M264:V264" si="218">M265</f>
        <v>0</v>
      </c>
      <c r="N264" s="18">
        <f t="shared" si="188"/>
        <v>0</v>
      </c>
      <c r="O264" s="9">
        <f t="shared" si="218"/>
        <v>0</v>
      </c>
      <c r="P264" s="20">
        <f t="shared" si="184"/>
        <v>0</v>
      </c>
      <c r="Q264" s="9">
        <f t="shared" si="218"/>
        <v>0</v>
      </c>
      <c r="R264" s="21">
        <f t="shared" si="218"/>
        <v>0</v>
      </c>
      <c r="S264" s="29">
        <f t="shared" si="189"/>
        <v>0</v>
      </c>
      <c r="T264" s="38">
        <f t="shared" si="218"/>
        <v>0</v>
      </c>
      <c r="U264" s="34">
        <f t="shared" si="185"/>
        <v>0</v>
      </c>
      <c r="V264" s="25">
        <f t="shared" si="218"/>
        <v>0</v>
      </c>
    </row>
    <row r="265" spans="1:22" ht="15.6" x14ac:dyDescent="0.25">
      <c r="A265" s="7" t="s">
        <v>161</v>
      </c>
      <c r="B265" s="1" t="s">
        <v>155</v>
      </c>
      <c r="C265" s="1" t="s">
        <v>13</v>
      </c>
      <c r="D265" s="1" t="s">
        <v>271</v>
      </c>
      <c r="E265" s="1" t="s">
        <v>157</v>
      </c>
      <c r="F265" s="1">
        <v>14900</v>
      </c>
      <c r="G265" s="1" t="s">
        <v>162</v>
      </c>
      <c r="H265" s="9">
        <v>569654.07999999996</v>
      </c>
      <c r="I265" s="18">
        <f t="shared" si="187"/>
        <v>-5754.0799999999581</v>
      </c>
      <c r="J265" s="9">
        <v>563900</v>
      </c>
      <c r="K265" s="5">
        <f t="shared" si="182"/>
        <v>0</v>
      </c>
      <c r="L265" s="42">
        <v>563900</v>
      </c>
      <c r="M265" s="9">
        <v>0</v>
      </c>
      <c r="N265" s="18">
        <f t="shared" si="188"/>
        <v>0</v>
      </c>
      <c r="O265" s="9">
        <v>0</v>
      </c>
      <c r="P265" s="20">
        <f t="shared" si="184"/>
        <v>0</v>
      </c>
      <c r="Q265" s="9">
        <v>0</v>
      </c>
      <c r="R265" s="21">
        <v>0</v>
      </c>
      <c r="S265" s="29">
        <f t="shared" si="189"/>
        <v>0</v>
      </c>
      <c r="T265" s="38">
        <v>0</v>
      </c>
      <c r="U265" s="34">
        <f t="shared" si="185"/>
        <v>0</v>
      </c>
      <c r="V265" s="25">
        <v>0</v>
      </c>
    </row>
    <row r="266" spans="1:22" ht="37.950000000000003" customHeight="1" x14ac:dyDescent="0.25">
      <c r="A266" s="13" t="s">
        <v>274</v>
      </c>
      <c r="B266" s="3" t="s">
        <v>155</v>
      </c>
      <c r="C266" s="3" t="s">
        <v>13</v>
      </c>
      <c r="D266" s="3" t="s">
        <v>167</v>
      </c>
      <c r="E266" s="4" t="s">
        <v>0</v>
      </c>
      <c r="F266" s="4" t="s">
        <v>0</v>
      </c>
      <c r="G266" s="4" t="s">
        <v>0</v>
      </c>
      <c r="H266" s="5">
        <f>H267</f>
        <v>1855762.38</v>
      </c>
      <c r="I266" s="18">
        <f t="shared" si="187"/>
        <v>0</v>
      </c>
      <c r="J266" s="5">
        <f>J267</f>
        <v>1855762.38</v>
      </c>
      <c r="K266" s="5">
        <f t="shared" si="182"/>
        <v>0</v>
      </c>
      <c r="L266" s="48">
        <f>L267</f>
        <v>1855762.38</v>
      </c>
      <c r="M266" s="5">
        <f t="shared" ref="M266:V266" si="219">M267</f>
        <v>1855762.38</v>
      </c>
      <c r="N266" s="18">
        <f t="shared" si="188"/>
        <v>0</v>
      </c>
      <c r="O266" s="5">
        <f t="shared" si="219"/>
        <v>1855762.38</v>
      </c>
      <c r="P266" s="20">
        <f t="shared" si="184"/>
        <v>0</v>
      </c>
      <c r="Q266" s="5">
        <f t="shared" si="219"/>
        <v>1855762.38</v>
      </c>
      <c r="R266" s="20">
        <f t="shared" si="219"/>
        <v>2248449.4</v>
      </c>
      <c r="S266" s="29">
        <f t="shared" si="189"/>
        <v>0</v>
      </c>
      <c r="T266" s="37">
        <f t="shared" si="219"/>
        <v>2248449.4</v>
      </c>
      <c r="U266" s="34">
        <f t="shared" si="185"/>
        <v>0</v>
      </c>
      <c r="V266" s="24">
        <f t="shared" si="219"/>
        <v>2248449.4</v>
      </c>
    </row>
    <row r="267" spans="1:22" ht="31.2" x14ac:dyDescent="0.25">
      <c r="A267" s="2" t="s">
        <v>156</v>
      </c>
      <c r="B267" s="3" t="s">
        <v>155</v>
      </c>
      <c r="C267" s="3" t="s">
        <v>13</v>
      </c>
      <c r="D267" s="3" t="s">
        <v>167</v>
      </c>
      <c r="E267" s="3" t="s">
        <v>157</v>
      </c>
      <c r="F267" s="6" t="s">
        <v>0</v>
      </c>
      <c r="G267" s="6" t="s">
        <v>0</v>
      </c>
      <c r="H267" s="5">
        <f>H268</f>
        <v>1855762.38</v>
      </c>
      <c r="I267" s="18">
        <f t="shared" si="187"/>
        <v>0</v>
      </c>
      <c r="J267" s="5">
        <f>J268</f>
        <v>1855762.38</v>
      </c>
      <c r="K267" s="5">
        <f t="shared" si="182"/>
        <v>0</v>
      </c>
      <c r="L267" s="48">
        <f>L268</f>
        <v>1855762.38</v>
      </c>
      <c r="M267" s="5">
        <f t="shared" ref="M267:V267" si="220">M268</f>
        <v>1855762.38</v>
      </c>
      <c r="N267" s="18">
        <f t="shared" si="188"/>
        <v>0</v>
      </c>
      <c r="O267" s="5">
        <f t="shared" si="220"/>
        <v>1855762.38</v>
      </c>
      <c r="P267" s="20">
        <f t="shared" si="184"/>
        <v>0</v>
      </c>
      <c r="Q267" s="5">
        <f t="shared" si="220"/>
        <v>1855762.38</v>
      </c>
      <c r="R267" s="20">
        <f t="shared" si="220"/>
        <v>2248449.4</v>
      </c>
      <c r="S267" s="29">
        <f t="shared" si="189"/>
        <v>0</v>
      </c>
      <c r="T267" s="37">
        <f t="shared" si="220"/>
        <v>2248449.4</v>
      </c>
      <c r="U267" s="34">
        <f t="shared" si="185"/>
        <v>0</v>
      </c>
      <c r="V267" s="24">
        <f t="shared" si="220"/>
        <v>2248449.4</v>
      </c>
    </row>
    <row r="268" spans="1:22" ht="93.6" x14ac:dyDescent="0.25">
      <c r="A268" s="7" t="s">
        <v>166</v>
      </c>
      <c r="B268" s="1" t="s">
        <v>155</v>
      </c>
      <c r="C268" s="1" t="s">
        <v>13</v>
      </c>
      <c r="D268" s="1" t="s">
        <v>167</v>
      </c>
      <c r="E268" s="1" t="s">
        <v>157</v>
      </c>
      <c r="F268" s="1" t="s">
        <v>168</v>
      </c>
      <c r="G268" s="8" t="s">
        <v>0</v>
      </c>
      <c r="H268" s="9">
        <f>H269</f>
        <v>1855762.38</v>
      </c>
      <c r="I268" s="18">
        <f t="shared" si="187"/>
        <v>0</v>
      </c>
      <c r="J268" s="9">
        <f>J269</f>
        <v>1855762.38</v>
      </c>
      <c r="K268" s="5">
        <f t="shared" si="182"/>
        <v>0</v>
      </c>
      <c r="L268" s="42">
        <f>L269</f>
        <v>1855762.38</v>
      </c>
      <c r="M268" s="9">
        <f t="shared" ref="M268:V268" si="221">M269</f>
        <v>1855762.38</v>
      </c>
      <c r="N268" s="18">
        <f t="shared" si="188"/>
        <v>0</v>
      </c>
      <c r="O268" s="9">
        <f t="shared" si="221"/>
        <v>1855762.38</v>
      </c>
      <c r="P268" s="20">
        <f t="shared" si="184"/>
        <v>0</v>
      </c>
      <c r="Q268" s="9">
        <f t="shared" si="221"/>
        <v>1855762.38</v>
      </c>
      <c r="R268" s="21">
        <f t="shared" si="221"/>
        <v>2248449.4</v>
      </c>
      <c r="S268" s="29">
        <f t="shared" si="189"/>
        <v>0</v>
      </c>
      <c r="T268" s="38">
        <f t="shared" si="221"/>
        <v>2248449.4</v>
      </c>
      <c r="U268" s="34">
        <f t="shared" si="185"/>
        <v>0</v>
      </c>
      <c r="V268" s="25">
        <f t="shared" si="221"/>
        <v>2248449.4</v>
      </c>
    </row>
    <row r="269" spans="1:22" ht="46.8" x14ac:dyDescent="0.25">
      <c r="A269" s="7" t="s">
        <v>159</v>
      </c>
      <c r="B269" s="1" t="s">
        <v>155</v>
      </c>
      <c r="C269" s="1" t="s">
        <v>13</v>
      </c>
      <c r="D269" s="1" t="s">
        <v>167</v>
      </c>
      <c r="E269" s="1" t="s">
        <v>157</v>
      </c>
      <c r="F269" s="1" t="s">
        <v>168</v>
      </c>
      <c r="G269" s="1" t="s">
        <v>160</v>
      </c>
      <c r="H269" s="9">
        <f>H270</f>
        <v>1855762.38</v>
      </c>
      <c r="I269" s="18">
        <f t="shared" si="187"/>
        <v>0</v>
      </c>
      <c r="J269" s="9">
        <f>J270</f>
        <v>1855762.38</v>
      </c>
      <c r="K269" s="5">
        <f t="shared" si="182"/>
        <v>0</v>
      </c>
      <c r="L269" s="42">
        <f>L270</f>
        <v>1855762.38</v>
      </c>
      <c r="M269" s="9">
        <f t="shared" ref="M269:V269" si="222">M270</f>
        <v>1855762.38</v>
      </c>
      <c r="N269" s="18">
        <f t="shared" si="188"/>
        <v>0</v>
      </c>
      <c r="O269" s="9">
        <f t="shared" si="222"/>
        <v>1855762.38</v>
      </c>
      <c r="P269" s="20">
        <f t="shared" si="184"/>
        <v>0</v>
      </c>
      <c r="Q269" s="9">
        <f t="shared" si="222"/>
        <v>1855762.38</v>
      </c>
      <c r="R269" s="21">
        <f t="shared" si="222"/>
        <v>2248449.4</v>
      </c>
      <c r="S269" s="29">
        <f t="shared" si="189"/>
        <v>0</v>
      </c>
      <c r="T269" s="38">
        <f t="shared" si="222"/>
        <v>2248449.4</v>
      </c>
      <c r="U269" s="34">
        <f t="shared" si="185"/>
        <v>0</v>
      </c>
      <c r="V269" s="25">
        <f t="shared" si="222"/>
        <v>2248449.4</v>
      </c>
    </row>
    <row r="270" spans="1:22" ht="15.6" x14ac:dyDescent="0.25">
      <c r="A270" s="7" t="s">
        <v>161</v>
      </c>
      <c r="B270" s="1" t="s">
        <v>155</v>
      </c>
      <c r="C270" s="1" t="s">
        <v>13</v>
      </c>
      <c r="D270" s="1" t="s">
        <v>167</v>
      </c>
      <c r="E270" s="1" t="s">
        <v>157</v>
      </c>
      <c r="F270" s="1" t="s">
        <v>168</v>
      </c>
      <c r="G270" s="1" t="s">
        <v>162</v>
      </c>
      <c r="H270" s="9">
        <v>1855762.38</v>
      </c>
      <c r="I270" s="18">
        <f t="shared" si="187"/>
        <v>0</v>
      </c>
      <c r="J270" s="9">
        <v>1855762.38</v>
      </c>
      <c r="K270" s="5">
        <f t="shared" si="182"/>
        <v>0</v>
      </c>
      <c r="L270" s="42">
        <v>1855762.38</v>
      </c>
      <c r="M270" s="9">
        <v>1855762.38</v>
      </c>
      <c r="N270" s="18">
        <f t="shared" si="188"/>
        <v>0</v>
      </c>
      <c r="O270" s="9">
        <v>1855762.38</v>
      </c>
      <c r="P270" s="20">
        <f t="shared" si="184"/>
        <v>0</v>
      </c>
      <c r="Q270" s="9">
        <v>1855762.38</v>
      </c>
      <c r="R270" s="21">
        <v>2248449.4</v>
      </c>
      <c r="S270" s="29">
        <f t="shared" si="189"/>
        <v>0</v>
      </c>
      <c r="T270" s="38">
        <v>2248449.4</v>
      </c>
      <c r="U270" s="34">
        <f t="shared" si="185"/>
        <v>0</v>
      </c>
      <c r="V270" s="25">
        <v>2248449.4</v>
      </c>
    </row>
    <row r="271" spans="1:22" ht="78" x14ac:dyDescent="0.25">
      <c r="A271" s="2" t="s">
        <v>196</v>
      </c>
      <c r="B271" s="3" t="s">
        <v>197</v>
      </c>
      <c r="C271" s="4" t="s">
        <v>0</v>
      </c>
      <c r="D271" s="4" t="s">
        <v>0</v>
      </c>
      <c r="E271" s="4" t="s">
        <v>0</v>
      </c>
      <c r="F271" s="4" t="s">
        <v>0</v>
      </c>
      <c r="G271" s="4" t="s">
        <v>0</v>
      </c>
      <c r="H271" s="5">
        <f>H272+H277+H297+H305+H316+H321</f>
        <v>30154163.449999999</v>
      </c>
      <c r="I271" s="16">
        <f t="shared" si="187"/>
        <v>300000</v>
      </c>
      <c r="J271" s="5">
        <f>J272+J277+J297+J305+J316+J321</f>
        <v>30454163.449999999</v>
      </c>
      <c r="K271" s="5">
        <f t="shared" si="182"/>
        <v>1907645</v>
      </c>
      <c r="L271" s="48">
        <f>L272+L277+L297+L305+L316+L321</f>
        <v>32361808.449999999</v>
      </c>
      <c r="M271" s="5">
        <f>M272+M277+M297+M305+M316+M321</f>
        <v>23851523.469999999</v>
      </c>
      <c r="N271" s="16">
        <f t="shared" si="188"/>
        <v>0</v>
      </c>
      <c r="O271" s="16">
        <f>O272+O277+O297+O305+O316+O321</f>
        <v>23851523.469999999</v>
      </c>
      <c r="P271" s="20">
        <f t="shared" si="184"/>
        <v>0</v>
      </c>
      <c r="Q271" s="16">
        <f>Q272+Q277+Q297+Q305+Q316+Q321</f>
        <v>23851523.469999999</v>
      </c>
      <c r="R271" s="22">
        <f>R272+R277+R297+R305+R316+R321</f>
        <v>23852563.27</v>
      </c>
      <c r="S271" s="28">
        <f t="shared" si="189"/>
        <v>0</v>
      </c>
      <c r="T271" s="37">
        <f>T272+T277+T297+T305+T316+T321</f>
        <v>23852563.27</v>
      </c>
      <c r="U271" s="33">
        <f t="shared" si="185"/>
        <v>0</v>
      </c>
      <c r="V271" s="24">
        <f>V272+V277+V297+V305+V316+V321</f>
        <v>23852563.27</v>
      </c>
    </row>
    <row r="272" spans="1:22" ht="78" x14ac:dyDescent="0.25">
      <c r="A272" s="2" t="s">
        <v>198</v>
      </c>
      <c r="B272" s="3" t="s">
        <v>197</v>
      </c>
      <c r="C272" s="3" t="s">
        <v>25</v>
      </c>
      <c r="D272" s="3" t="s">
        <v>35</v>
      </c>
      <c r="E272" s="4" t="s">
        <v>0</v>
      </c>
      <c r="F272" s="4" t="s">
        <v>0</v>
      </c>
      <c r="G272" s="4" t="s">
        <v>0</v>
      </c>
      <c r="H272" s="5">
        <f>H273</f>
        <v>1122000</v>
      </c>
      <c r="I272" s="18">
        <f t="shared" si="187"/>
        <v>0</v>
      </c>
      <c r="J272" s="5">
        <f>J273</f>
        <v>1122000</v>
      </c>
      <c r="K272" s="5">
        <f t="shared" si="182"/>
        <v>176420</v>
      </c>
      <c r="L272" s="48">
        <f>L273</f>
        <v>1298420</v>
      </c>
      <c r="M272" s="5">
        <f t="shared" ref="M272:V272" si="223">M273</f>
        <v>1122000</v>
      </c>
      <c r="N272" s="16">
        <f t="shared" si="188"/>
        <v>0</v>
      </c>
      <c r="O272" s="16">
        <f t="shared" si="223"/>
        <v>1122000</v>
      </c>
      <c r="P272" s="20">
        <f t="shared" si="184"/>
        <v>0</v>
      </c>
      <c r="Q272" s="16">
        <f t="shared" si="223"/>
        <v>1122000</v>
      </c>
      <c r="R272" s="22">
        <f t="shared" si="223"/>
        <v>1122000</v>
      </c>
      <c r="S272" s="28">
        <f t="shared" si="189"/>
        <v>0</v>
      </c>
      <c r="T272" s="37">
        <f t="shared" si="223"/>
        <v>1122000</v>
      </c>
      <c r="U272" s="33">
        <f t="shared" si="185"/>
        <v>0</v>
      </c>
      <c r="V272" s="24">
        <f t="shared" si="223"/>
        <v>1122000</v>
      </c>
    </row>
    <row r="273" spans="1:22" ht="46.8" x14ac:dyDescent="0.25">
      <c r="A273" s="2" t="s">
        <v>199</v>
      </c>
      <c r="B273" s="3" t="s">
        <v>197</v>
      </c>
      <c r="C273" s="3" t="s">
        <v>25</v>
      </c>
      <c r="D273" s="3" t="s">
        <v>35</v>
      </c>
      <c r="E273" s="3" t="s">
        <v>200</v>
      </c>
      <c r="F273" s="6" t="s">
        <v>0</v>
      </c>
      <c r="G273" s="6" t="s">
        <v>0</v>
      </c>
      <c r="H273" s="5">
        <f>H274</f>
        <v>1122000</v>
      </c>
      <c r="I273" s="18">
        <f t="shared" si="187"/>
        <v>0</v>
      </c>
      <c r="J273" s="5">
        <f>J274</f>
        <v>1122000</v>
      </c>
      <c r="K273" s="5">
        <f t="shared" si="182"/>
        <v>176420</v>
      </c>
      <c r="L273" s="48">
        <f>L274</f>
        <v>1298420</v>
      </c>
      <c r="M273" s="5">
        <f t="shared" ref="M273:V273" si="224">M274</f>
        <v>1122000</v>
      </c>
      <c r="N273" s="16">
        <f t="shared" si="188"/>
        <v>0</v>
      </c>
      <c r="O273" s="16">
        <f t="shared" si="224"/>
        <v>1122000</v>
      </c>
      <c r="P273" s="20">
        <f t="shared" si="184"/>
        <v>0</v>
      </c>
      <c r="Q273" s="16">
        <f t="shared" si="224"/>
        <v>1122000</v>
      </c>
      <c r="R273" s="22">
        <f t="shared" si="224"/>
        <v>1122000</v>
      </c>
      <c r="S273" s="28">
        <f t="shared" si="189"/>
        <v>0</v>
      </c>
      <c r="T273" s="37">
        <f t="shared" si="224"/>
        <v>1122000</v>
      </c>
      <c r="U273" s="33">
        <f t="shared" si="185"/>
        <v>0</v>
      </c>
      <c r="V273" s="24">
        <f t="shared" si="224"/>
        <v>1122000</v>
      </c>
    </row>
    <row r="274" spans="1:22" ht="46.8" x14ac:dyDescent="0.25">
      <c r="A274" s="7" t="s">
        <v>52</v>
      </c>
      <c r="B274" s="1" t="s">
        <v>197</v>
      </c>
      <c r="C274" s="1" t="s">
        <v>25</v>
      </c>
      <c r="D274" s="1" t="s">
        <v>35</v>
      </c>
      <c r="E274" s="1" t="s">
        <v>200</v>
      </c>
      <c r="F274" s="1" t="s">
        <v>53</v>
      </c>
      <c r="G274" s="8" t="s">
        <v>0</v>
      </c>
      <c r="H274" s="9">
        <f>H275</f>
        <v>1122000</v>
      </c>
      <c r="I274" s="18">
        <f t="shared" si="187"/>
        <v>0</v>
      </c>
      <c r="J274" s="9">
        <f>J275</f>
        <v>1122000</v>
      </c>
      <c r="K274" s="9">
        <f t="shared" si="182"/>
        <v>176420</v>
      </c>
      <c r="L274" s="42">
        <f>L275</f>
        <v>1298420</v>
      </c>
      <c r="M274" s="9">
        <f t="shared" ref="M274:V274" si="225">M275</f>
        <v>1122000</v>
      </c>
      <c r="N274" s="9">
        <f t="shared" si="188"/>
        <v>0</v>
      </c>
      <c r="O274" s="9">
        <f t="shared" si="225"/>
        <v>1122000</v>
      </c>
      <c r="P274" s="21">
        <f t="shared" si="184"/>
        <v>0</v>
      </c>
      <c r="Q274" s="9">
        <f t="shared" si="225"/>
        <v>1122000</v>
      </c>
      <c r="R274" s="21">
        <f t="shared" si="225"/>
        <v>1122000</v>
      </c>
      <c r="S274" s="34">
        <f t="shared" si="189"/>
        <v>0</v>
      </c>
      <c r="T274" s="38">
        <f t="shared" si="225"/>
        <v>1122000</v>
      </c>
      <c r="U274" s="34">
        <f t="shared" si="185"/>
        <v>0</v>
      </c>
      <c r="V274" s="25">
        <f t="shared" si="225"/>
        <v>1122000</v>
      </c>
    </row>
    <row r="275" spans="1:22" ht="93.6" x14ac:dyDescent="0.25">
      <c r="A275" s="7" t="s">
        <v>38</v>
      </c>
      <c r="B275" s="1" t="s">
        <v>197</v>
      </c>
      <c r="C275" s="1" t="s">
        <v>25</v>
      </c>
      <c r="D275" s="1" t="s">
        <v>35</v>
      </c>
      <c r="E275" s="1" t="s">
        <v>200</v>
      </c>
      <c r="F275" s="1" t="s">
        <v>53</v>
      </c>
      <c r="G275" s="1" t="s">
        <v>39</v>
      </c>
      <c r="H275" s="9">
        <f>H276</f>
        <v>1122000</v>
      </c>
      <c r="I275" s="18">
        <f t="shared" si="187"/>
        <v>0</v>
      </c>
      <c r="J275" s="9">
        <f>J276</f>
        <v>1122000</v>
      </c>
      <c r="K275" s="9">
        <f t="shared" si="182"/>
        <v>176420</v>
      </c>
      <c r="L275" s="42">
        <f>L276</f>
        <v>1298420</v>
      </c>
      <c r="M275" s="9">
        <f t="shared" ref="M275:V275" si="226">M276</f>
        <v>1122000</v>
      </c>
      <c r="N275" s="9">
        <f t="shared" si="188"/>
        <v>0</v>
      </c>
      <c r="O275" s="9">
        <f t="shared" si="226"/>
        <v>1122000</v>
      </c>
      <c r="P275" s="21">
        <f t="shared" si="184"/>
        <v>0</v>
      </c>
      <c r="Q275" s="9">
        <f t="shared" si="226"/>
        <v>1122000</v>
      </c>
      <c r="R275" s="21">
        <f t="shared" si="226"/>
        <v>1122000</v>
      </c>
      <c r="S275" s="34">
        <f t="shared" si="189"/>
        <v>0</v>
      </c>
      <c r="T275" s="38">
        <f t="shared" si="226"/>
        <v>1122000</v>
      </c>
      <c r="U275" s="34">
        <f t="shared" si="185"/>
        <v>0</v>
      </c>
      <c r="V275" s="25">
        <f t="shared" si="226"/>
        <v>1122000</v>
      </c>
    </row>
    <row r="276" spans="1:22" ht="46.8" x14ac:dyDescent="0.25">
      <c r="A276" s="7" t="s">
        <v>40</v>
      </c>
      <c r="B276" s="1" t="s">
        <v>197</v>
      </c>
      <c r="C276" s="1" t="s">
        <v>25</v>
      </c>
      <c r="D276" s="1" t="s">
        <v>35</v>
      </c>
      <c r="E276" s="1" t="s">
        <v>200</v>
      </c>
      <c r="F276" s="1" t="s">
        <v>53</v>
      </c>
      <c r="G276" s="1" t="s">
        <v>41</v>
      </c>
      <c r="H276" s="9">
        <v>1122000</v>
      </c>
      <c r="I276" s="18">
        <f t="shared" si="187"/>
        <v>0</v>
      </c>
      <c r="J276" s="9">
        <v>1122000</v>
      </c>
      <c r="K276" s="9">
        <f t="shared" si="182"/>
        <v>176420</v>
      </c>
      <c r="L276" s="42">
        <v>1298420</v>
      </c>
      <c r="M276" s="9">
        <v>1122000</v>
      </c>
      <c r="N276" s="9">
        <f t="shared" si="188"/>
        <v>0</v>
      </c>
      <c r="O276" s="9">
        <v>1122000</v>
      </c>
      <c r="P276" s="21">
        <f t="shared" si="184"/>
        <v>0</v>
      </c>
      <c r="Q276" s="9">
        <v>1122000</v>
      </c>
      <c r="R276" s="21">
        <v>1122000</v>
      </c>
      <c r="S276" s="34">
        <f t="shared" si="189"/>
        <v>0</v>
      </c>
      <c r="T276" s="38">
        <v>1122000</v>
      </c>
      <c r="U276" s="34">
        <f t="shared" si="185"/>
        <v>0</v>
      </c>
      <c r="V276" s="25">
        <v>1122000</v>
      </c>
    </row>
    <row r="277" spans="1:22" ht="78" x14ac:dyDescent="0.25">
      <c r="A277" s="2" t="s">
        <v>201</v>
      </c>
      <c r="B277" s="3" t="s">
        <v>197</v>
      </c>
      <c r="C277" s="3" t="s">
        <v>25</v>
      </c>
      <c r="D277" s="3" t="s">
        <v>147</v>
      </c>
      <c r="E277" s="4" t="s">
        <v>0</v>
      </c>
      <c r="F277" s="4" t="s">
        <v>0</v>
      </c>
      <c r="G277" s="4" t="s">
        <v>0</v>
      </c>
      <c r="H277" s="5">
        <f>H278</f>
        <v>22037688.699999999</v>
      </c>
      <c r="I277" s="16">
        <f t="shared" si="187"/>
        <v>299999.75</v>
      </c>
      <c r="J277" s="5">
        <f>J278</f>
        <v>22337688.449999999</v>
      </c>
      <c r="K277" s="9">
        <f t="shared" si="182"/>
        <v>1653325</v>
      </c>
      <c r="L277" s="48">
        <f>L278</f>
        <v>23991013.449999999</v>
      </c>
      <c r="M277" s="5">
        <f t="shared" ref="M277:V277" si="227">M278</f>
        <v>20244423.469999999</v>
      </c>
      <c r="N277" s="16">
        <f t="shared" si="188"/>
        <v>0</v>
      </c>
      <c r="O277" s="16">
        <f t="shared" si="227"/>
        <v>20244423.469999999</v>
      </c>
      <c r="P277" s="20">
        <f t="shared" si="184"/>
        <v>0</v>
      </c>
      <c r="Q277" s="16">
        <f t="shared" si="227"/>
        <v>20244423.469999999</v>
      </c>
      <c r="R277" s="22">
        <f t="shared" si="227"/>
        <v>20245463.27</v>
      </c>
      <c r="S277" s="28">
        <f t="shared" si="189"/>
        <v>0</v>
      </c>
      <c r="T277" s="37">
        <f t="shared" si="227"/>
        <v>20245463.27</v>
      </c>
      <c r="U277" s="34">
        <f t="shared" si="185"/>
        <v>0</v>
      </c>
      <c r="V277" s="24">
        <f t="shared" si="227"/>
        <v>20245463.27</v>
      </c>
    </row>
    <row r="278" spans="1:22" ht="46.8" x14ac:dyDescent="0.25">
      <c r="A278" s="2" t="s">
        <v>199</v>
      </c>
      <c r="B278" s="3" t="s">
        <v>197</v>
      </c>
      <c r="C278" s="3" t="s">
        <v>25</v>
      </c>
      <c r="D278" s="3" t="s">
        <v>147</v>
      </c>
      <c r="E278" s="3" t="s">
        <v>200</v>
      </c>
      <c r="F278" s="6" t="s">
        <v>0</v>
      </c>
      <c r="G278" s="6" t="s">
        <v>0</v>
      </c>
      <c r="H278" s="5">
        <f>H279+H282+H285+H288+H291+H294</f>
        <v>22037688.699999999</v>
      </c>
      <c r="I278" s="16">
        <f t="shared" si="187"/>
        <v>299999.75</v>
      </c>
      <c r="J278" s="5">
        <f>J279+J282+J285+J288+J291+J294</f>
        <v>22337688.449999999</v>
      </c>
      <c r="K278" s="9">
        <f t="shared" si="182"/>
        <v>1653325</v>
      </c>
      <c r="L278" s="48">
        <f>L279+L282+L285+L288+L291+L294</f>
        <v>23991013.449999999</v>
      </c>
      <c r="M278" s="5">
        <f t="shared" ref="M278:R278" si="228">M279+M282+M285+M288+M291+M294</f>
        <v>20244423.469999999</v>
      </c>
      <c r="N278" s="16">
        <f t="shared" si="188"/>
        <v>0</v>
      </c>
      <c r="O278" s="16">
        <f t="shared" ref="O278:Q278" si="229">O279+O282+O285+O288+O291+O294</f>
        <v>20244423.469999999</v>
      </c>
      <c r="P278" s="20">
        <f t="shared" si="184"/>
        <v>0</v>
      </c>
      <c r="Q278" s="16">
        <f t="shared" si="229"/>
        <v>20244423.469999999</v>
      </c>
      <c r="R278" s="22">
        <f t="shared" si="228"/>
        <v>20245463.27</v>
      </c>
      <c r="S278" s="28">
        <f t="shared" si="189"/>
        <v>0</v>
      </c>
      <c r="T278" s="37">
        <f t="shared" ref="T278:V278" si="230">T279+T282+T285+T288+T291+T294</f>
        <v>20245463.27</v>
      </c>
      <c r="U278" s="34">
        <f t="shared" si="185"/>
        <v>0</v>
      </c>
      <c r="V278" s="24">
        <f t="shared" si="230"/>
        <v>20245463.27</v>
      </c>
    </row>
    <row r="279" spans="1:22" ht="109.2" x14ac:dyDescent="0.25">
      <c r="A279" s="7" t="s">
        <v>202</v>
      </c>
      <c r="B279" s="1" t="s">
        <v>197</v>
      </c>
      <c r="C279" s="1" t="s">
        <v>25</v>
      </c>
      <c r="D279" s="1" t="s">
        <v>147</v>
      </c>
      <c r="E279" s="1" t="s">
        <v>200</v>
      </c>
      <c r="F279" s="1" t="s">
        <v>203</v>
      </c>
      <c r="G279" s="8" t="s">
        <v>0</v>
      </c>
      <c r="H279" s="9">
        <f>H280</f>
        <v>43200</v>
      </c>
      <c r="I279" s="18">
        <f t="shared" si="187"/>
        <v>0</v>
      </c>
      <c r="J279" s="9">
        <f>J280</f>
        <v>43200</v>
      </c>
      <c r="K279" s="9">
        <f t="shared" si="182"/>
        <v>-4500</v>
      </c>
      <c r="L279" s="42">
        <f>L280</f>
        <v>38700</v>
      </c>
      <c r="M279" s="9">
        <f t="shared" ref="M279:V279" si="231">M280</f>
        <v>43200</v>
      </c>
      <c r="N279" s="18">
        <f t="shared" si="188"/>
        <v>0</v>
      </c>
      <c r="O279" s="9">
        <f t="shared" si="231"/>
        <v>43200</v>
      </c>
      <c r="P279" s="20">
        <f t="shared" si="184"/>
        <v>0</v>
      </c>
      <c r="Q279" s="9">
        <f t="shared" si="231"/>
        <v>43200</v>
      </c>
      <c r="R279" s="21">
        <f t="shared" si="231"/>
        <v>43200</v>
      </c>
      <c r="S279" s="29">
        <f t="shared" si="189"/>
        <v>0</v>
      </c>
      <c r="T279" s="38">
        <f t="shared" si="231"/>
        <v>43200</v>
      </c>
      <c r="U279" s="34">
        <f t="shared" si="185"/>
        <v>0</v>
      </c>
      <c r="V279" s="25">
        <f t="shared" si="231"/>
        <v>43200</v>
      </c>
    </row>
    <row r="280" spans="1:22" ht="46.8" x14ac:dyDescent="0.25">
      <c r="A280" s="7" t="s">
        <v>159</v>
      </c>
      <c r="B280" s="1" t="s">
        <v>197</v>
      </c>
      <c r="C280" s="1" t="s">
        <v>25</v>
      </c>
      <c r="D280" s="1" t="s">
        <v>147</v>
      </c>
      <c r="E280" s="1" t="s">
        <v>200</v>
      </c>
      <c r="F280" s="1" t="s">
        <v>203</v>
      </c>
      <c r="G280" s="1" t="s">
        <v>160</v>
      </c>
      <c r="H280" s="9">
        <f>H281</f>
        <v>43200</v>
      </c>
      <c r="I280" s="18">
        <f t="shared" si="187"/>
        <v>0</v>
      </c>
      <c r="J280" s="9">
        <f>J281</f>
        <v>43200</v>
      </c>
      <c r="K280" s="9">
        <f t="shared" si="182"/>
        <v>-4500</v>
      </c>
      <c r="L280" s="42">
        <f>L281</f>
        <v>38700</v>
      </c>
      <c r="M280" s="9">
        <f t="shared" ref="M280:V280" si="232">M281</f>
        <v>43200</v>
      </c>
      <c r="N280" s="18">
        <f t="shared" si="188"/>
        <v>0</v>
      </c>
      <c r="O280" s="9">
        <f t="shared" si="232"/>
        <v>43200</v>
      </c>
      <c r="P280" s="20">
        <f t="shared" ref="P280:P346" si="233">Q280-O280</f>
        <v>0</v>
      </c>
      <c r="Q280" s="9">
        <f t="shared" si="232"/>
        <v>43200</v>
      </c>
      <c r="R280" s="21">
        <f t="shared" si="232"/>
        <v>43200</v>
      </c>
      <c r="S280" s="29">
        <f t="shared" si="189"/>
        <v>0</v>
      </c>
      <c r="T280" s="38">
        <f t="shared" si="232"/>
        <v>43200</v>
      </c>
      <c r="U280" s="34">
        <f t="shared" ref="U280:U346" si="234">V280-T280</f>
        <v>0</v>
      </c>
      <c r="V280" s="25">
        <f t="shared" si="232"/>
        <v>43200</v>
      </c>
    </row>
    <row r="281" spans="1:22" ht="15.6" x14ac:dyDescent="0.25">
      <c r="A281" s="7" t="s">
        <v>161</v>
      </c>
      <c r="B281" s="1" t="s">
        <v>197</v>
      </c>
      <c r="C281" s="1" t="s">
        <v>25</v>
      </c>
      <c r="D281" s="1" t="s">
        <v>147</v>
      </c>
      <c r="E281" s="1" t="s">
        <v>200</v>
      </c>
      <c r="F281" s="1" t="s">
        <v>203</v>
      </c>
      <c r="G281" s="1" t="s">
        <v>162</v>
      </c>
      <c r="H281" s="9">
        <v>43200</v>
      </c>
      <c r="I281" s="18">
        <f t="shared" si="187"/>
        <v>0</v>
      </c>
      <c r="J281" s="9">
        <v>43200</v>
      </c>
      <c r="K281" s="9">
        <f t="shared" si="182"/>
        <v>-4500</v>
      </c>
      <c r="L281" s="42">
        <v>38700</v>
      </c>
      <c r="M281" s="9">
        <v>43200</v>
      </c>
      <c r="N281" s="18">
        <f t="shared" si="188"/>
        <v>0</v>
      </c>
      <c r="O281" s="9">
        <v>43200</v>
      </c>
      <c r="P281" s="20">
        <f t="shared" si="233"/>
        <v>0</v>
      </c>
      <c r="Q281" s="9">
        <v>43200</v>
      </c>
      <c r="R281" s="21">
        <v>43200</v>
      </c>
      <c r="S281" s="29">
        <f t="shared" si="189"/>
        <v>0</v>
      </c>
      <c r="T281" s="38">
        <v>43200</v>
      </c>
      <c r="U281" s="34">
        <f t="shared" si="234"/>
        <v>0</v>
      </c>
      <c r="V281" s="25">
        <v>43200</v>
      </c>
    </row>
    <row r="282" spans="1:22" ht="15.6" x14ac:dyDescent="0.25">
      <c r="A282" s="7" t="s">
        <v>204</v>
      </c>
      <c r="B282" s="1" t="s">
        <v>197</v>
      </c>
      <c r="C282" s="1" t="s">
        <v>25</v>
      </c>
      <c r="D282" s="1" t="s">
        <v>147</v>
      </c>
      <c r="E282" s="1" t="s">
        <v>200</v>
      </c>
      <c r="F282" s="1" t="s">
        <v>205</v>
      </c>
      <c r="G282" s="8" t="s">
        <v>0</v>
      </c>
      <c r="H282" s="9">
        <f>H283</f>
        <v>6717450</v>
      </c>
      <c r="I282" s="18">
        <f t="shared" si="187"/>
        <v>0</v>
      </c>
      <c r="J282" s="9">
        <f>J283</f>
        <v>6717450</v>
      </c>
      <c r="K282" s="9">
        <f t="shared" si="182"/>
        <v>860718</v>
      </c>
      <c r="L282" s="42">
        <f>L283</f>
        <v>7578168</v>
      </c>
      <c r="M282" s="9">
        <f t="shared" ref="M282:V283" si="235">M283</f>
        <v>6224350</v>
      </c>
      <c r="N282" s="18">
        <f t="shared" si="188"/>
        <v>0</v>
      </c>
      <c r="O282" s="9">
        <f t="shared" si="235"/>
        <v>6224350</v>
      </c>
      <c r="P282" s="20">
        <f t="shared" si="233"/>
        <v>0</v>
      </c>
      <c r="Q282" s="9">
        <f t="shared" si="235"/>
        <v>6224350</v>
      </c>
      <c r="R282" s="21">
        <f t="shared" si="235"/>
        <v>6224350</v>
      </c>
      <c r="S282" s="29">
        <f t="shared" si="189"/>
        <v>0</v>
      </c>
      <c r="T282" s="38">
        <f t="shared" si="235"/>
        <v>6224350</v>
      </c>
      <c r="U282" s="34">
        <f t="shared" si="234"/>
        <v>0</v>
      </c>
      <c r="V282" s="25">
        <f t="shared" si="235"/>
        <v>6224350</v>
      </c>
    </row>
    <row r="283" spans="1:22" ht="46.8" x14ac:dyDescent="0.25">
      <c r="A283" s="7" t="s">
        <v>159</v>
      </c>
      <c r="B283" s="1" t="s">
        <v>197</v>
      </c>
      <c r="C283" s="1" t="s">
        <v>25</v>
      </c>
      <c r="D283" s="1" t="s">
        <v>147</v>
      </c>
      <c r="E283" s="1" t="s">
        <v>200</v>
      </c>
      <c r="F283" s="1" t="s">
        <v>205</v>
      </c>
      <c r="G283" s="1" t="s">
        <v>160</v>
      </c>
      <c r="H283" s="9">
        <f>H284</f>
        <v>6717450</v>
      </c>
      <c r="I283" s="18">
        <f t="shared" si="187"/>
        <v>0</v>
      </c>
      <c r="J283" s="9">
        <f>J284</f>
        <v>6717450</v>
      </c>
      <c r="K283" s="9">
        <f t="shared" ref="K283:K301" si="236">L283-J283</f>
        <v>860718</v>
      </c>
      <c r="L283" s="42">
        <f>L284</f>
        <v>7578168</v>
      </c>
      <c r="M283" s="9">
        <f t="shared" si="235"/>
        <v>6224350</v>
      </c>
      <c r="N283" s="18">
        <f t="shared" si="188"/>
        <v>0</v>
      </c>
      <c r="O283" s="9">
        <f t="shared" si="235"/>
        <v>6224350</v>
      </c>
      <c r="P283" s="20">
        <f t="shared" si="233"/>
        <v>0</v>
      </c>
      <c r="Q283" s="9">
        <f t="shared" si="235"/>
        <v>6224350</v>
      </c>
      <c r="R283" s="21">
        <f t="shared" si="235"/>
        <v>6224350</v>
      </c>
      <c r="S283" s="29">
        <f t="shared" si="189"/>
        <v>0</v>
      </c>
      <c r="T283" s="38">
        <f t="shared" si="235"/>
        <v>6224350</v>
      </c>
      <c r="U283" s="34">
        <f t="shared" si="234"/>
        <v>0</v>
      </c>
      <c r="V283" s="25">
        <f t="shared" si="235"/>
        <v>6224350</v>
      </c>
    </row>
    <row r="284" spans="1:22" ht="15.6" x14ac:dyDescent="0.25">
      <c r="A284" s="7" t="s">
        <v>161</v>
      </c>
      <c r="B284" s="1" t="s">
        <v>197</v>
      </c>
      <c r="C284" s="1" t="s">
        <v>25</v>
      </c>
      <c r="D284" s="1" t="s">
        <v>147</v>
      </c>
      <c r="E284" s="1" t="s">
        <v>200</v>
      </c>
      <c r="F284" s="1" t="s">
        <v>205</v>
      </c>
      <c r="G284" s="1" t="s">
        <v>162</v>
      </c>
      <c r="H284" s="9">
        <v>6717450</v>
      </c>
      <c r="I284" s="18">
        <f t="shared" si="187"/>
        <v>0</v>
      </c>
      <c r="J284" s="9">
        <v>6717450</v>
      </c>
      <c r="K284" s="9">
        <f t="shared" si="236"/>
        <v>860718</v>
      </c>
      <c r="L284" s="42">
        <v>7578168</v>
      </c>
      <c r="M284" s="9">
        <v>6224350</v>
      </c>
      <c r="N284" s="18">
        <f t="shared" si="188"/>
        <v>0</v>
      </c>
      <c r="O284" s="9">
        <v>6224350</v>
      </c>
      <c r="P284" s="20">
        <f t="shared" si="233"/>
        <v>0</v>
      </c>
      <c r="Q284" s="9">
        <v>6224350</v>
      </c>
      <c r="R284" s="21">
        <v>6224350</v>
      </c>
      <c r="S284" s="29">
        <f t="shared" si="189"/>
        <v>0</v>
      </c>
      <c r="T284" s="38">
        <v>6224350</v>
      </c>
      <c r="U284" s="34">
        <f t="shared" si="234"/>
        <v>0</v>
      </c>
      <c r="V284" s="25">
        <v>6224350</v>
      </c>
    </row>
    <row r="285" spans="1:22" ht="31.2" x14ac:dyDescent="0.25">
      <c r="A285" s="7" t="s">
        <v>206</v>
      </c>
      <c r="B285" s="1" t="s">
        <v>197</v>
      </c>
      <c r="C285" s="1" t="s">
        <v>25</v>
      </c>
      <c r="D285" s="1" t="s">
        <v>147</v>
      </c>
      <c r="E285" s="1" t="s">
        <v>200</v>
      </c>
      <c r="F285" s="1" t="s">
        <v>207</v>
      </c>
      <c r="G285" s="8" t="s">
        <v>0</v>
      </c>
      <c r="H285" s="9">
        <f>H286</f>
        <v>14938066.25</v>
      </c>
      <c r="I285" s="18">
        <f t="shared" si="187"/>
        <v>0</v>
      </c>
      <c r="J285" s="9">
        <f>J286</f>
        <v>14938066.25</v>
      </c>
      <c r="K285" s="9">
        <f t="shared" si="236"/>
        <v>797107</v>
      </c>
      <c r="L285" s="42">
        <f>L286</f>
        <v>15735173.25</v>
      </c>
      <c r="M285" s="9">
        <f t="shared" ref="M285:V285" si="237">M286</f>
        <v>13937050</v>
      </c>
      <c r="N285" s="18">
        <f t="shared" si="188"/>
        <v>0</v>
      </c>
      <c r="O285" s="9">
        <f t="shared" si="237"/>
        <v>13937050</v>
      </c>
      <c r="P285" s="20">
        <f t="shared" si="233"/>
        <v>0</v>
      </c>
      <c r="Q285" s="9">
        <f t="shared" si="237"/>
        <v>13937050</v>
      </c>
      <c r="R285" s="21">
        <f t="shared" si="237"/>
        <v>13937050</v>
      </c>
      <c r="S285" s="29">
        <f t="shared" si="189"/>
        <v>0</v>
      </c>
      <c r="T285" s="38">
        <f t="shared" si="237"/>
        <v>13937050</v>
      </c>
      <c r="U285" s="34">
        <f t="shared" si="234"/>
        <v>0</v>
      </c>
      <c r="V285" s="25">
        <f t="shared" si="237"/>
        <v>13937050</v>
      </c>
    </row>
    <row r="286" spans="1:22" ht="46.8" x14ac:dyDescent="0.25">
      <c r="A286" s="7" t="s">
        <v>159</v>
      </c>
      <c r="B286" s="1" t="s">
        <v>197</v>
      </c>
      <c r="C286" s="1" t="s">
        <v>25</v>
      </c>
      <c r="D286" s="1" t="s">
        <v>147</v>
      </c>
      <c r="E286" s="1" t="s">
        <v>200</v>
      </c>
      <c r="F286" s="1" t="s">
        <v>207</v>
      </c>
      <c r="G286" s="1" t="s">
        <v>160</v>
      </c>
      <c r="H286" s="9">
        <f>H287</f>
        <v>14938066.25</v>
      </c>
      <c r="I286" s="18">
        <f t="shared" si="187"/>
        <v>0</v>
      </c>
      <c r="J286" s="9">
        <f>J287</f>
        <v>14938066.25</v>
      </c>
      <c r="K286" s="9">
        <f t="shared" si="236"/>
        <v>797107</v>
      </c>
      <c r="L286" s="42">
        <f>L287</f>
        <v>15735173.25</v>
      </c>
      <c r="M286" s="9">
        <f t="shared" ref="M286:V286" si="238">M287</f>
        <v>13937050</v>
      </c>
      <c r="N286" s="18">
        <f t="shared" si="188"/>
        <v>0</v>
      </c>
      <c r="O286" s="9">
        <f t="shared" si="238"/>
        <v>13937050</v>
      </c>
      <c r="P286" s="20">
        <f t="shared" si="233"/>
        <v>0</v>
      </c>
      <c r="Q286" s="9">
        <f t="shared" si="238"/>
        <v>13937050</v>
      </c>
      <c r="R286" s="21">
        <f t="shared" si="238"/>
        <v>13937050</v>
      </c>
      <c r="S286" s="29">
        <f t="shared" si="189"/>
        <v>0</v>
      </c>
      <c r="T286" s="38">
        <f t="shared" si="238"/>
        <v>13937050</v>
      </c>
      <c r="U286" s="34">
        <f t="shared" si="234"/>
        <v>0</v>
      </c>
      <c r="V286" s="25">
        <f t="shared" si="238"/>
        <v>13937050</v>
      </c>
    </row>
    <row r="287" spans="1:22" ht="15.6" x14ac:dyDescent="0.25">
      <c r="A287" s="7" t="s">
        <v>161</v>
      </c>
      <c r="B287" s="1" t="s">
        <v>197</v>
      </c>
      <c r="C287" s="1" t="s">
        <v>25</v>
      </c>
      <c r="D287" s="1" t="s">
        <v>147</v>
      </c>
      <c r="E287" s="1" t="s">
        <v>200</v>
      </c>
      <c r="F287" s="1" t="s">
        <v>207</v>
      </c>
      <c r="G287" s="1" t="s">
        <v>162</v>
      </c>
      <c r="H287" s="9">
        <v>14938066.25</v>
      </c>
      <c r="I287" s="18">
        <f t="shared" si="187"/>
        <v>0</v>
      </c>
      <c r="J287" s="9">
        <v>14938066.25</v>
      </c>
      <c r="K287" s="9">
        <f t="shared" si="236"/>
        <v>797107</v>
      </c>
      <c r="L287" s="42">
        <v>15735173.25</v>
      </c>
      <c r="M287" s="9">
        <v>13937050</v>
      </c>
      <c r="N287" s="18">
        <f t="shared" si="188"/>
        <v>0</v>
      </c>
      <c r="O287" s="9">
        <v>13937050</v>
      </c>
      <c r="P287" s="20">
        <f t="shared" si="233"/>
        <v>0</v>
      </c>
      <c r="Q287" s="9">
        <v>13937050</v>
      </c>
      <c r="R287" s="21">
        <v>13937050</v>
      </c>
      <c r="S287" s="29">
        <f t="shared" si="189"/>
        <v>0</v>
      </c>
      <c r="T287" s="38">
        <v>13937050</v>
      </c>
      <c r="U287" s="34">
        <f t="shared" si="234"/>
        <v>0</v>
      </c>
      <c r="V287" s="25">
        <v>13937050</v>
      </c>
    </row>
    <row r="288" spans="1:22" ht="15.6" x14ac:dyDescent="0.25">
      <c r="A288" s="7" t="s">
        <v>208</v>
      </c>
      <c r="B288" s="1" t="s">
        <v>197</v>
      </c>
      <c r="C288" s="1" t="s">
        <v>25</v>
      </c>
      <c r="D288" s="1" t="s">
        <v>147</v>
      </c>
      <c r="E288" s="1" t="s">
        <v>200</v>
      </c>
      <c r="F288" s="1" t="s">
        <v>209</v>
      </c>
      <c r="G288" s="8" t="s">
        <v>0</v>
      </c>
      <c r="H288" s="9">
        <f>H289</f>
        <v>299200</v>
      </c>
      <c r="I288" s="18">
        <f t="shared" si="187"/>
        <v>-0.25</v>
      </c>
      <c r="J288" s="9">
        <f>J289</f>
        <v>299199.75</v>
      </c>
      <c r="K288" s="9">
        <f t="shared" si="236"/>
        <v>0</v>
      </c>
      <c r="L288" s="42">
        <f>L289</f>
        <v>299199.75</v>
      </c>
      <c r="M288" s="9">
        <v>0</v>
      </c>
      <c r="N288" s="18">
        <f t="shared" si="188"/>
        <v>0</v>
      </c>
      <c r="O288" s="9">
        <v>0</v>
      </c>
      <c r="P288" s="20">
        <f t="shared" si="233"/>
        <v>0</v>
      </c>
      <c r="Q288" s="9">
        <v>0</v>
      </c>
      <c r="R288" s="21">
        <v>0</v>
      </c>
      <c r="S288" s="29">
        <f t="shared" si="189"/>
        <v>0</v>
      </c>
      <c r="T288" s="38">
        <v>0</v>
      </c>
      <c r="U288" s="34">
        <f t="shared" si="234"/>
        <v>0</v>
      </c>
      <c r="V288" s="25">
        <v>0</v>
      </c>
    </row>
    <row r="289" spans="1:22" ht="46.8" x14ac:dyDescent="0.25">
      <c r="A289" s="7" t="s">
        <v>159</v>
      </c>
      <c r="B289" s="1" t="s">
        <v>197</v>
      </c>
      <c r="C289" s="1" t="s">
        <v>25</v>
      </c>
      <c r="D289" s="1" t="s">
        <v>147</v>
      </c>
      <c r="E289" s="1" t="s">
        <v>200</v>
      </c>
      <c r="F289" s="1" t="s">
        <v>209</v>
      </c>
      <c r="G289" s="1" t="s">
        <v>160</v>
      </c>
      <c r="H289" s="9">
        <f>H290</f>
        <v>299200</v>
      </c>
      <c r="I289" s="18">
        <f t="shared" si="187"/>
        <v>-0.25</v>
      </c>
      <c r="J289" s="9">
        <f>J290</f>
        <v>299199.75</v>
      </c>
      <c r="K289" s="9">
        <f t="shared" si="236"/>
        <v>0</v>
      </c>
      <c r="L289" s="42">
        <f>L290</f>
        <v>299199.75</v>
      </c>
      <c r="M289" s="9">
        <v>0</v>
      </c>
      <c r="N289" s="18">
        <f t="shared" si="188"/>
        <v>0</v>
      </c>
      <c r="O289" s="9">
        <v>0</v>
      </c>
      <c r="P289" s="20">
        <f t="shared" si="233"/>
        <v>0</v>
      </c>
      <c r="Q289" s="9">
        <v>0</v>
      </c>
      <c r="R289" s="21">
        <v>0</v>
      </c>
      <c r="S289" s="29">
        <f t="shared" si="189"/>
        <v>0</v>
      </c>
      <c r="T289" s="38">
        <v>0</v>
      </c>
      <c r="U289" s="34">
        <f t="shared" si="234"/>
        <v>0</v>
      </c>
      <c r="V289" s="25">
        <v>0</v>
      </c>
    </row>
    <row r="290" spans="1:22" ht="15.6" x14ac:dyDescent="0.25">
      <c r="A290" s="7" t="s">
        <v>161</v>
      </c>
      <c r="B290" s="1" t="s">
        <v>197</v>
      </c>
      <c r="C290" s="1" t="s">
        <v>25</v>
      </c>
      <c r="D290" s="1" t="s">
        <v>147</v>
      </c>
      <c r="E290" s="1" t="s">
        <v>200</v>
      </c>
      <c r="F290" s="1" t="s">
        <v>209</v>
      </c>
      <c r="G290" s="1" t="s">
        <v>162</v>
      </c>
      <c r="H290" s="9">
        <v>299200</v>
      </c>
      <c r="I290" s="18">
        <f t="shared" si="187"/>
        <v>-0.25</v>
      </c>
      <c r="J290" s="9">
        <v>299199.75</v>
      </c>
      <c r="K290" s="9">
        <f t="shared" si="236"/>
        <v>0</v>
      </c>
      <c r="L290" s="42">
        <v>299199.75</v>
      </c>
      <c r="M290" s="9">
        <v>0</v>
      </c>
      <c r="N290" s="18">
        <f t="shared" si="188"/>
        <v>0</v>
      </c>
      <c r="O290" s="9">
        <v>0</v>
      </c>
      <c r="P290" s="20">
        <f t="shared" si="233"/>
        <v>0</v>
      </c>
      <c r="Q290" s="9">
        <v>0</v>
      </c>
      <c r="R290" s="21">
        <v>0</v>
      </c>
      <c r="S290" s="29">
        <f t="shared" si="189"/>
        <v>0</v>
      </c>
      <c r="T290" s="38">
        <v>0</v>
      </c>
      <c r="U290" s="34">
        <f t="shared" si="234"/>
        <v>0</v>
      </c>
      <c r="V290" s="25">
        <v>0</v>
      </c>
    </row>
    <row r="291" spans="1:22" ht="109.2" x14ac:dyDescent="0.25">
      <c r="A291" s="7" t="s">
        <v>281</v>
      </c>
      <c r="B291" s="1" t="s">
        <v>197</v>
      </c>
      <c r="C291" s="1" t="s">
        <v>25</v>
      </c>
      <c r="D291" s="1" t="s">
        <v>147</v>
      </c>
      <c r="E291" s="1" t="s">
        <v>200</v>
      </c>
      <c r="F291" s="1">
        <v>84260</v>
      </c>
      <c r="G291" s="8" t="s">
        <v>0</v>
      </c>
      <c r="H291" s="9">
        <f>H292</f>
        <v>0</v>
      </c>
      <c r="I291" s="18">
        <f t="shared" si="187"/>
        <v>300000</v>
      </c>
      <c r="J291" s="9">
        <f>J292</f>
        <v>300000</v>
      </c>
      <c r="K291" s="9">
        <f t="shared" si="236"/>
        <v>0</v>
      </c>
      <c r="L291" s="42">
        <f>L292</f>
        <v>300000</v>
      </c>
      <c r="M291" s="9">
        <f t="shared" ref="M291:V291" si="239">M292</f>
        <v>0</v>
      </c>
      <c r="N291" s="18">
        <f t="shared" si="188"/>
        <v>0</v>
      </c>
      <c r="O291" s="9">
        <f t="shared" si="239"/>
        <v>0</v>
      </c>
      <c r="P291" s="20">
        <f t="shared" si="233"/>
        <v>0</v>
      </c>
      <c r="Q291" s="9">
        <f t="shared" si="239"/>
        <v>0</v>
      </c>
      <c r="R291" s="21">
        <f t="shared" si="239"/>
        <v>0</v>
      </c>
      <c r="S291" s="29">
        <f t="shared" si="189"/>
        <v>0</v>
      </c>
      <c r="T291" s="38">
        <f t="shared" si="239"/>
        <v>0</v>
      </c>
      <c r="U291" s="34">
        <f t="shared" si="234"/>
        <v>0</v>
      </c>
      <c r="V291" s="25">
        <f t="shared" si="239"/>
        <v>0</v>
      </c>
    </row>
    <row r="292" spans="1:22" ht="46.8" x14ac:dyDescent="0.25">
      <c r="A292" s="7" t="s">
        <v>159</v>
      </c>
      <c r="B292" s="1" t="s">
        <v>197</v>
      </c>
      <c r="C292" s="1" t="s">
        <v>25</v>
      </c>
      <c r="D292" s="1" t="s">
        <v>147</v>
      </c>
      <c r="E292" s="1" t="s">
        <v>200</v>
      </c>
      <c r="F292" s="1">
        <v>84260</v>
      </c>
      <c r="G292" s="1" t="s">
        <v>160</v>
      </c>
      <c r="H292" s="9">
        <f>H293</f>
        <v>0</v>
      </c>
      <c r="I292" s="18">
        <f t="shared" ref="I292:I358" si="240">J292-H292</f>
        <v>300000</v>
      </c>
      <c r="J292" s="9">
        <f>J293</f>
        <v>300000</v>
      </c>
      <c r="K292" s="9">
        <f t="shared" si="236"/>
        <v>0</v>
      </c>
      <c r="L292" s="42">
        <f>L293</f>
        <v>300000</v>
      </c>
      <c r="M292" s="9">
        <f t="shared" ref="M292:V292" si="241">M293</f>
        <v>0</v>
      </c>
      <c r="N292" s="18">
        <f t="shared" ref="N292:N358" si="242">O292-M292</f>
        <v>0</v>
      </c>
      <c r="O292" s="9">
        <f t="shared" si="241"/>
        <v>0</v>
      </c>
      <c r="P292" s="20">
        <f t="shared" si="233"/>
        <v>0</v>
      </c>
      <c r="Q292" s="9">
        <f t="shared" si="241"/>
        <v>0</v>
      </c>
      <c r="R292" s="21">
        <f t="shared" si="241"/>
        <v>0</v>
      </c>
      <c r="S292" s="29">
        <f t="shared" ref="S292:S358" si="243">T292-R292</f>
        <v>0</v>
      </c>
      <c r="T292" s="38">
        <f t="shared" si="241"/>
        <v>0</v>
      </c>
      <c r="U292" s="34">
        <f t="shared" si="234"/>
        <v>0</v>
      </c>
      <c r="V292" s="25">
        <f t="shared" si="241"/>
        <v>0</v>
      </c>
    </row>
    <row r="293" spans="1:22" ht="15.6" x14ac:dyDescent="0.25">
      <c r="A293" s="7" t="s">
        <v>161</v>
      </c>
      <c r="B293" s="1" t="s">
        <v>197</v>
      </c>
      <c r="C293" s="1" t="s">
        <v>25</v>
      </c>
      <c r="D293" s="1" t="s">
        <v>147</v>
      </c>
      <c r="E293" s="1" t="s">
        <v>200</v>
      </c>
      <c r="F293" s="1">
        <v>84260</v>
      </c>
      <c r="G293" s="1" t="s">
        <v>162</v>
      </c>
      <c r="H293" s="9">
        <v>0</v>
      </c>
      <c r="I293" s="18">
        <f t="shared" si="240"/>
        <v>300000</v>
      </c>
      <c r="J293" s="9">
        <v>300000</v>
      </c>
      <c r="K293" s="9">
        <f t="shared" si="236"/>
        <v>0</v>
      </c>
      <c r="L293" s="42">
        <v>300000</v>
      </c>
      <c r="M293" s="9">
        <v>0</v>
      </c>
      <c r="N293" s="18">
        <f t="shared" si="242"/>
        <v>0</v>
      </c>
      <c r="O293" s="9">
        <v>0</v>
      </c>
      <c r="P293" s="20">
        <f t="shared" si="233"/>
        <v>0</v>
      </c>
      <c r="Q293" s="9">
        <v>0</v>
      </c>
      <c r="R293" s="21">
        <v>0</v>
      </c>
      <c r="S293" s="29">
        <f t="shared" si="243"/>
        <v>0</v>
      </c>
      <c r="T293" s="38">
        <v>0</v>
      </c>
      <c r="U293" s="34">
        <f t="shared" si="234"/>
        <v>0</v>
      </c>
      <c r="V293" s="25">
        <v>0</v>
      </c>
    </row>
    <row r="294" spans="1:22" ht="31.2" x14ac:dyDescent="0.25">
      <c r="A294" s="7" t="s">
        <v>210</v>
      </c>
      <c r="B294" s="1" t="s">
        <v>197</v>
      </c>
      <c r="C294" s="1" t="s">
        <v>25</v>
      </c>
      <c r="D294" s="1" t="s">
        <v>147</v>
      </c>
      <c r="E294" s="1" t="s">
        <v>200</v>
      </c>
      <c r="F294" s="1" t="s">
        <v>211</v>
      </c>
      <c r="G294" s="8" t="s">
        <v>0</v>
      </c>
      <c r="H294" s="9">
        <f>H295</f>
        <v>39772.449999999997</v>
      </c>
      <c r="I294" s="18">
        <f t="shared" si="240"/>
        <v>0</v>
      </c>
      <c r="J294" s="9">
        <f>J295</f>
        <v>39772.449999999997</v>
      </c>
      <c r="K294" s="9">
        <f t="shared" si="236"/>
        <v>0</v>
      </c>
      <c r="L294" s="42">
        <f>L295</f>
        <v>39772.449999999997</v>
      </c>
      <c r="M294" s="9">
        <f t="shared" ref="M294:V295" si="244">M295</f>
        <v>39823.47</v>
      </c>
      <c r="N294" s="18">
        <f t="shared" si="242"/>
        <v>0</v>
      </c>
      <c r="O294" s="9">
        <f t="shared" si="244"/>
        <v>39823.47</v>
      </c>
      <c r="P294" s="20">
        <f t="shared" si="233"/>
        <v>0</v>
      </c>
      <c r="Q294" s="9">
        <f t="shared" si="244"/>
        <v>39823.47</v>
      </c>
      <c r="R294" s="21">
        <f t="shared" si="244"/>
        <v>40863.269999999997</v>
      </c>
      <c r="S294" s="29">
        <f t="shared" si="243"/>
        <v>0</v>
      </c>
      <c r="T294" s="38">
        <f t="shared" si="244"/>
        <v>40863.269999999997</v>
      </c>
      <c r="U294" s="34">
        <f t="shared" si="234"/>
        <v>0</v>
      </c>
      <c r="V294" s="25">
        <f t="shared" si="244"/>
        <v>40863.269999999997</v>
      </c>
    </row>
    <row r="295" spans="1:22" ht="46.8" x14ac:dyDescent="0.25">
      <c r="A295" s="7" t="s">
        <v>159</v>
      </c>
      <c r="B295" s="1" t="s">
        <v>197</v>
      </c>
      <c r="C295" s="1" t="s">
        <v>25</v>
      </c>
      <c r="D295" s="1" t="s">
        <v>147</v>
      </c>
      <c r="E295" s="1" t="s">
        <v>200</v>
      </c>
      <c r="F295" s="1" t="s">
        <v>211</v>
      </c>
      <c r="G295" s="1" t="s">
        <v>160</v>
      </c>
      <c r="H295" s="9">
        <f>H296</f>
        <v>39772.449999999997</v>
      </c>
      <c r="I295" s="18">
        <f t="shared" si="240"/>
        <v>0</v>
      </c>
      <c r="J295" s="9">
        <f>J296</f>
        <v>39772.449999999997</v>
      </c>
      <c r="K295" s="9">
        <f t="shared" si="236"/>
        <v>0</v>
      </c>
      <c r="L295" s="42">
        <f>L296</f>
        <v>39772.449999999997</v>
      </c>
      <c r="M295" s="9">
        <f t="shared" si="244"/>
        <v>39823.47</v>
      </c>
      <c r="N295" s="18">
        <f t="shared" si="242"/>
        <v>0</v>
      </c>
      <c r="O295" s="9">
        <f t="shared" si="244"/>
        <v>39823.47</v>
      </c>
      <c r="P295" s="20">
        <f t="shared" si="233"/>
        <v>0</v>
      </c>
      <c r="Q295" s="9">
        <f t="shared" si="244"/>
        <v>39823.47</v>
      </c>
      <c r="R295" s="21">
        <f t="shared" si="244"/>
        <v>40863.269999999997</v>
      </c>
      <c r="S295" s="29">
        <f t="shared" si="243"/>
        <v>0</v>
      </c>
      <c r="T295" s="38">
        <f t="shared" si="244"/>
        <v>40863.269999999997</v>
      </c>
      <c r="U295" s="34">
        <f t="shared" si="234"/>
        <v>0</v>
      </c>
      <c r="V295" s="25">
        <f t="shared" si="244"/>
        <v>40863.269999999997</v>
      </c>
    </row>
    <row r="296" spans="1:22" ht="15.6" x14ac:dyDescent="0.25">
      <c r="A296" s="7" t="s">
        <v>161</v>
      </c>
      <c r="B296" s="1" t="s">
        <v>197</v>
      </c>
      <c r="C296" s="1" t="s">
        <v>25</v>
      </c>
      <c r="D296" s="1" t="s">
        <v>147</v>
      </c>
      <c r="E296" s="1" t="s">
        <v>200</v>
      </c>
      <c r="F296" s="1" t="s">
        <v>211</v>
      </c>
      <c r="G296" s="1" t="s">
        <v>162</v>
      </c>
      <c r="H296" s="9">
        <v>39772.449999999997</v>
      </c>
      <c r="I296" s="18">
        <f t="shared" si="240"/>
        <v>0</v>
      </c>
      <c r="J296" s="9">
        <v>39772.449999999997</v>
      </c>
      <c r="K296" s="9">
        <f t="shared" si="236"/>
        <v>0</v>
      </c>
      <c r="L296" s="42">
        <v>39772.449999999997</v>
      </c>
      <c r="M296" s="9">
        <v>39823.47</v>
      </c>
      <c r="N296" s="18">
        <f t="shared" si="242"/>
        <v>0</v>
      </c>
      <c r="O296" s="9">
        <v>39823.47</v>
      </c>
      <c r="P296" s="20">
        <f t="shared" si="233"/>
        <v>0</v>
      </c>
      <c r="Q296" s="9">
        <v>39823.47</v>
      </c>
      <c r="R296" s="21">
        <v>40863.269999999997</v>
      </c>
      <c r="S296" s="29">
        <f t="shared" si="243"/>
        <v>0</v>
      </c>
      <c r="T296" s="38">
        <v>40863.269999999997</v>
      </c>
      <c r="U296" s="34">
        <f t="shared" si="234"/>
        <v>0</v>
      </c>
      <c r="V296" s="25">
        <v>40863.269999999997</v>
      </c>
    </row>
    <row r="297" spans="1:22" ht="62.4" x14ac:dyDescent="0.25">
      <c r="A297" s="2" t="s">
        <v>212</v>
      </c>
      <c r="B297" s="3" t="s">
        <v>197</v>
      </c>
      <c r="C297" s="3" t="s">
        <v>25</v>
      </c>
      <c r="D297" s="3" t="s">
        <v>88</v>
      </c>
      <c r="E297" s="4" t="s">
        <v>0</v>
      </c>
      <c r="F297" s="4" t="s">
        <v>0</v>
      </c>
      <c r="G297" s="4" t="s">
        <v>0</v>
      </c>
      <c r="H297" s="5">
        <f>H298</f>
        <v>2485100</v>
      </c>
      <c r="I297" s="18">
        <f t="shared" si="240"/>
        <v>0</v>
      </c>
      <c r="J297" s="5">
        <f>J298</f>
        <v>2485100</v>
      </c>
      <c r="K297" s="5">
        <f t="shared" si="236"/>
        <v>77900</v>
      </c>
      <c r="L297" s="48">
        <f>L298</f>
        <v>2563000</v>
      </c>
      <c r="M297" s="5">
        <f t="shared" ref="M297:V297" si="245">M298</f>
        <v>2485100</v>
      </c>
      <c r="N297" s="18">
        <f t="shared" si="242"/>
        <v>0</v>
      </c>
      <c r="O297" s="5">
        <f t="shared" si="245"/>
        <v>2485100</v>
      </c>
      <c r="P297" s="20">
        <f t="shared" si="233"/>
        <v>0</v>
      </c>
      <c r="Q297" s="5">
        <f t="shared" si="245"/>
        <v>2485100</v>
      </c>
      <c r="R297" s="20">
        <f t="shared" si="245"/>
        <v>2485100</v>
      </c>
      <c r="S297" s="29">
        <f t="shared" si="243"/>
        <v>0</v>
      </c>
      <c r="T297" s="37">
        <f t="shared" si="245"/>
        <v>2485100</v>
      </c>
      <c r="U297" s="33">
        <f t="shared" si="234"/>
        <v>0</v>
      </c>
      <c r="V297" s="24">
        <f t="shared" si="245"/>
        <v>2485100</v>
      </c>
    </row>
    <row r="298" spans="1:22" ht="46.8" x14ac:dyDescent="0.25">
      <c r="A298" s="2" t="s">
        <v>199</v>
      </c>
      <c r="B298" s="3" t="s">
        <v>197</v>
      </c>
      <c r="C298" s="3" t="s">
        <v>25</v>
      </c>
      <c r="D298" s="3" t="s">
        <v>88</v>
      </c>
      <c r="E298" s="3" t="s">
        <v>200</v>
      </c>
      <c r="F298" s="6" t="s">
        <v>0</v>
      </c>
      <c r="G298" s="6" t="s">
        <v>0</v>
      </c>
      <c r="H298" s="5">
        <f>H302+H299</f>
        <v>2485100</v>
      </c>
      <c r="I298" s="9">
        <f t="shared" ref="I298:V301" si="246">I302+I299</f>
        <v>0</v>
      </c>
      <c r="J298" s="5">
        <f t="shared" si="246"/>
        <v>2485100</v>
      </c>
      <c r="K298" s="5">
        <f t="shared" si="236"/>
        <v>77900</v>
      </c>
      <c r="L298" s="48">
        <f t="shared" si="246"/>
        <v>2563000</v>
      </c>
      <c r="M298" s="5">
        <f t="shared" si="246"/>
        <v>2485100</v>
      </c>
      <c r="N298" s="9">
        <f t="shared" si="246"/>
        <v>0</v>
      </c>
      <c r="O298" s="5">
        <f t="shared" si="246"/>
        <v>2485100</v>
      </c>
      <c r="P298" s="5">
        <f t="shared" si="246"/>
        <v>0</v>
      </c>
      <c r="Q298" s="5">
        <f t="shared" si="246"/>
        <v>2485100</v>
      </c>
      <c r="R298" s="5">
        <f t="shared" si="246"/>
        <v>2485100</v>
      </c>
      <c r="S298" s="5">
        <f t="shared" si="246"/>
        <v>0</v>
      </c>
      <c r="T298" s="5">
        <f t="shared" si="246"/>
        <v>2485100</v>
      </c>
      <c r="U298" s="5">
        <f t="shared" si="246"/>
        <v>0</v>
      </c>
      <c r="V298" s="5">
        <f t="shared" si="246"/>
        <v>2485100</v>
      </c>
    </row>
    <row r="299" spans="1:22" ht="148.19999999999999" customHeight="1" x14ac:dyDescent="0.25">
      <c r="A299" s="7" t="s">
        <v>176</v>
      </c>
      <c r="B299" s="1" t="s">
        <v>197</v>
      </c>
      <c r="C299" s="1" t="s">
        <v>25</v>
      </c>
      <c r="D299" s="1" t="s">
        <v>88</v>
      </c>
      <c r="E299" s="1" t="s">
        <v>200</v>
      </c>
      <c r="F299" s="1">
        <v>14723</v>
      </c>
      <c r="G299" s="8" t="s">
        <v>0</v>
      </c>
      <c r="H299" s="9">
        <f>H300</f>
        <v>0</v>
      </c>
      <c r="I299" s="9">
        <f t="shared" ref="I299:V300" si="247">I300</f>
        <v>0</v>
      </c>
      <c r="J299" s="9">
        <f t="shared" si="247"/>
        <v>0</v>
      </c>
      <c r="K299" s="9">
        <f t="shared" si="236"/>
        <v>8000</v>
      </c>
      <c r="L299" s="42">
        <f t="shared" si="247"/>
        <v>8000</v>
      </c>
      <c r="M299" s="9">
        <f t="shared" si="247"/>
        <v>0</v>
      </c>
      <c r="N299" s="9">
        <f t="shared" si="247"/>
        <v>0</v>
      </c>
      <c r="O299" s="9">
        <f t="shared" si="247"/>
        <v>0</v>
      </c>
      <c r="P299" s="9">
        <f t="shared" si="247"/>
        <v>0</v>
      </c>
      <c r="Q299" s="9">
        <f t="shared" si="247"/>
        <v>0</v>
      </c>
      <c r="R299" s="9">
        <f t="shared" si="247"/>
        <v>0</v>
      </c>
      <c r="S299" s="9">
        <f t="shared" si="247"/>
        <v>0</v>
      </c>
      <c r="T299" s="9">
        <f t="shared" si="247"/>
        <v>0</v>
      </c>
      <c r="U299" s="9">
        <f t="shared" si="247"/>
        <v>0</v>
      </c>
      <c r="V299" s="9">
        <f t="shared" si="247"/>
        <v>0</v>
      </c>
    </row>
    <row r="300" spans="1:22" ht="46.8" x14ac:dyDescent="0.25">
      <c r="A300" s="7" t="s">
        <v>159</v>
      </c>
      <c r="B300" s="1" t="s">
        <v>197</v>
      </c>
      <c r="C300" s="1" t="s">
        <v>25</v>
      </c>
      <c r="D300" s="1" t="s">
        <v>88</v>
      </c>
      <c r="E300" s="1" t="s">
        <v>200</v>
      </c>
      <c r="F300" s="1">
        <v>14723</v>
      </c>
      <c r="G300" s="1" t="s">
        <v>160</v>
      </c>
      <c r="H300" s="9">
        <f>H301</f>
        <v>0</v>
      </c>
      <c r="I300" s="9">
        <f t="shared" si="247"/>
        <v>0</v>
      </c>
      <c r="J300" s="9">
        <f t="shared" si="247"/>
        <v>0</v>
      </c>
      <c r="K300" s="9">
        <f t="shared" si="236"/>
        <v>8000</v>
      </c>
      <c r="L300" s="42">
        <f t="shared" si="247"/>
        <v>8000</v>
      </c>
      <c r="M300" s="9">
        <f t="shared" si="247"/>
        <v>0</v>
      </c>
      <c r="N300" s="9">
        <f t="shared" si="247"/>
        <v>0</v>
      </c>
      <c r="O300" s="9">
        <f t="shared" si="247"/>
        <v>0</v>
      </c>
      <c r="P300" s="9">
        <f t="shared" si="247"/>
        <v>0</v>
      </c>
      <c r="Q300" s="9">
        <f t="shared" si="247"/>
        <v>0</v>
      </c>
      <c r="R300" s="9">
        <f t="shared" si="247"/>
        <v>0</v>
      </c>
      <c r="S300" s="9">
        <f t="shared" si="247"/>
        <v>0</v>
      </c>
      <c r="T300" s="9">
        <f t="shared" si="247"/>
        <v>0</v>
      </c>
      <c r="U300" s="9">
        <f t="shared" si="247"/>
        <v>0</v>
      </c>
      <c r="V300" s="9">
        <f t="shared" si="247"/>
        <v>0</v>
      </c>
    </row>
    <row r="301" spans="1:22" ht="15.6" x14ac:dyDescent="0.25">
      <c r="A301" s="7" t="s">
        <v>161</v>
      </c>
      <c r="B301" s="1" t="s">
        <v>197</v>
      </c>
      <c r="C301" s="1" t="s">
        <v>25</v>
      </c>
      <c r="D301" s="1" t="s">
        <v>88</v>
      </c>
      <c r="E301" s="1" t="s">
        <v>200</v>
      </c>
      <c r="F301" s="1">
        <v>14723</v>
      </c>
      <c r="G301" s="1" t="s">
        <v>162</v>
      </c>
      <c r="H301" s="5"/>
      <c r="I301" s="9">
        <f t="shared" si="246"/>
        <v>0</v>
      </c>
      <c r="J301" s="5"/>
      <c r="K301" s="9">
        <f t="shared" si="236"/>
        <v>8000</v>
      </c>
      <c r="L301" s="42">
        <v>8000</v>
      </c>
      <c r="M301" s="9">
        <v>0</v>
      </c>
      <c r="N301" s="18"/>
      <c r="O301" s="5"/>
      <c r="P301" s="9">
        <f t="shared" si="246"/>
        <v>0</v>
      </c>
      <c r="Q301" s="9">
        <v>0</v>
      </c>
      <c r="R301" s="21"/>
      <c r="S301" s="34"/>
      <c r="T301" s="38"/>
      <c r="U301" s="9">
        <f t="shared" si="246"/>
        <v>0</v>
      </c>
      <c r="V301" s="25">
        <v>0</v>
      </c>
    </row>
    <row r="302" spans="1:22" ht="31.2" x14ac:dyDescent="0.25">
      <c r="A302" s="7" t="s">
        <v>213</v>
      </c>
      <c r="B302" s="1" t="s">
        <v>197</v>
      </c>
      <c r="C302" s="1" t="s">
        <v>25</v>
      </c>
      <c r="D302" s="1" t="s">
        <v>88</v>
      </c>
      <c r="E302" s="1" t="s">
        <v>200</v>
      </c>
      <c r="F302" s="1" t="s">
        <v>214</v>
      </c>
      <c r="G302" s="8" t="s">
        <v>0</v>
      </c>
      <c r="H302" s="9">
        <f>H303</f>
        <v>2485100</v>
      </c>
      <c r="I302" s="18">
        <f t="shared" si="240"/>
        <v>0</v>
      </c>
      <c r="J302" s="9">
        <f>J303</f>
        <v>2485100</v>
      </c>
      <c r="K302" s="5">
        <f t="shared" ref="K302:K349" si="248">L302-J302</f>
        <v>69900</v>
      </c>
      <c r="L302" s="42">
        <f>L303</f>
        <v>2555000</v>
      </c>
      <c r="M302" s="9">
        <f t="shared" ref="M302:V302" si="249">M303</f>
        <v>2485100</v>
      </c>
      <c r="N302" s="18">
        <f t="shared" si="242"/>
        <v>0</v>
      </c>
      <c r="O302" s="9">
        <f t="shared" si="249"/>
        <v>2485100</v>
      </c>
      <c r="P302" s="20">
        <f t="shared" si="233"/>
        <v>0</v>
      </c>
      <c r="Q302" s="9">
        <f t="shared" si="249"/>
        <v>2485100</v>
      </c>
      <c r="R302" s="21">
        <f t="shared" si="249"/>
        <v>2485100</v>
      </c>
      <c r="S302" s="29">
        <f t="shared" si="243"/>
        <v>0</v>
      </c>
      <c r="T302" s="38">
        <f t="shared" si="249"/>
        <v>2485100</v>
      </c>
      <c r="U302" s="34">
        <f t="shared" si="234"/>
        <v>0</v>
      </c>
      <c r="V302" s="25">
        <f t="shared" si="249"/>
        <v>2485100</v>
      </c>
    </row>
    <row r="303" spans="1:22" ht="46.8" x14ac:dyDescent="0.25">
      <c r="A303" s="7" t="s">
        <v>159</v>
      </c>
      <c r="B303" s="1" t="s">
        <v>197</v>
      </c>
      <c r="C303" s="1" t="s">
        <v>25</v>
      </c>
      <c r="D303" s="1" t="s">
        <v>88</v>
      </c>
      <c r="E303" s="1" t="s">
        <v>200</v>
      </c>
      <c r="F303" s="1" t="s">
        <v>214</v>
      </c>
      <c r="G303" s="1" t="s">
        <v>160</v>
      </c>
      <c r="H303" s="9">
        <f>H304</f>
        <v>2485100</v>
      </c>
      <c r="I303" s="18">
        <f t="shared" si="240"/>
        <v>0</v>
      </c>
      <c r="J303" s="9">
        <f>J304</f>
        <v>2485100</v>
      </c>
      <c r="K303" s="5">
        <f t="shared" si="248"/>
        <v>69900</v>
      </c>
      <c r="L303" s="42">
        <f>L304</f>
        <v>2555000</v>
      </c>
      <c r="M303" s="9">
        <f t="shared" ref="M303:V303" si="250">M304</f>
        <v>2485100</v>
      </c>
      <c r="N303" s="18">
        <f t="shared" si="242"/>
        <v>0</v>
      </c>
      <c r="O303" s="9">
        <f t="shared" si="250"/>
        <v>2485100</v>
      </c>
      <c r="P303" s="20">
        <f t="shared" si="233"/>
        <v>0</v>
      </c>
      <c r="Q303" s="9">
        <f t="shared" si="250"/>
        <v>2485100</v>
      </c>
      <c r="R303" s="21">
        <f t="shared" si="250"/>
        <v>2485100</v>
      </c>
      <c r="S303" s="29">
        <f t="shared" si="243"/>
        <v>0</v>
      </c>
      <c r="T303" s="38">
        <f t="shared" si="250"/>
        <v>2485100</v>
      </c>
      <c r="U303" s="34">
        <f t="shared" si="234"/>
        <v>0</v>
      </c>
      <c r="V303" s="25">
        <f t="shared" si="250"/>
        <v>2485100</v>
      </c>
    </row>
    <row r="304" spans="1:22" ht="15.6" x14ac:dyDescent="0.25">
      <c r="A304" s="7" t="s">
        <v>161</v>
      </c>
      <c r="B304" s="1" t="s">
        <v>197</v>
      </c>
      <c r="C304" s="1" t="s">
        <v>25</v>
      </c>
      <c r="D304" s="1" t="s">
        <v>88</v>
      </c>
      <c r="E304" s="1" t="s">
        <v>200</v>
      </c>
      <c r="F304" s="1" t="s">
        <v>214</v>
      </c>
      <c r="G304" s="1" t="s">
        <v>162</v>
      </c>
      <c r="H304" s="9">
        <v>2485100</v>
      </c>
      <c r="I304" s="18">
        <f t="shared" si="240"/>
        <v>0</v>
      </c>
      <c r="J304" s="9">
        <v>2485100</v>
      </c>
      <c r="K304" s="5">
        <f t="shared" si="248"/>
        <v>69900</v>
      </c>
      <c r="L304" s="42">
        <v>2555000</v>
      </c>
      <c r="M304" s="9">
        <v>2485100</v>
      </c>
      <c r="N304" s="18">
        <f t="shared" si="242"/>
        <v>0</v>
      </c>
      <c r="O304" s="9">
        <v>2485100</v>
      </c>
      <c r="P304" s="20">
        <f t="shared" si="233"/>
        <v>0</v>
      </c>
      <c r="Q304" s="9">
        <v>2485100</v>
      </c>
      <c r="R304" s="21">
        <v>2485100</v>
      </c>
      <c r="S304" s="29">
        <f t="shared" si="243"/>
        <v>0</v>
      </c>
      <c r="T304" s="38">
        <v>2485100</v>
      </c>
      <c r="U304" s="34">
        <f t="shared" si="234"/>
        <v>0</v>
      </c>
      <c r="V304" s="25">
        <v>2485100</v>
      </c>
    </row>
    <row r="305" spans="1:22" ht="93.6" x14ac:dyDescent="0.25">
      <c r="A305" s="2" t="s">
        <v>215</v>
      </c>
      <c r="B305" s="3" t="s">
        <v>197</v>
      </c>
      <c r="C305" s="3" t="s">
        <v>25</v>
      </c>
      <c r="D305" s="3" t="s">
        <v>92</v>
      </c>
      <c r="E305" s="4" t="s">
        <v>0</v>
      </c>
      <c r="F305" s="4" t="s">
        <v>0</v>
      </c>
      <c r="G305" s="4" t="s">
        <v>0</v>
      </c>
      <c r="H305" s="5">
        <f>H306</f>
        <v>315000</v>
      </c>
      <c r="I305" s="18">
        <f t="shared" si="240"/>
        <v>0</v>
      </c>
      <c r="J305" s="5">
        <f>J306</f>
        <v>315000</v>
      </c>
      <c r="K305" s="5">
        <f t="shared" si="248"/>
        <v>0</v>
      </c>
      <c r="L305" s="48">
        <f>L306</f>
        <v>315000</v>
      </c>
      <c r="M305" s="5">
        <f t="shared" ref="M305:V305" si="251">M306</f>
        <v>0</v>
      </c>
      <c r="N305" s="18">
        <f t="shared" si="242"/>
        <v>0</v>
      </c>
      <c r="O305" s="5">
        <f t="shared" si="251"/>
        <v>0</v>
      </c>
      <c r="P305" s="20">
        <f t="shared" si="233"/>
        <v>0</v>
      </c>
      <c r="Q305" s="5">
        <f t="shared" si="251"/>
        <v>0</v>
      </c>
      <c r="R305" s="20">
        <f t="shared" si="251"/>
        <v>0</v>
      </c>
      <c r="S305" s="29">
        <f t="shared" si="243"/>
        <v>0</v>
      </c>
      <c r="T305" s="37">
        <f t="shared" si="251"/>
        <v>0</v>
      </c>
      <c r="U305" s="34">
        <f t="shared" si="234"/>
        <v>0</v>
      </c>
      <c r="V305" s="24">
        <f t="shared" si="251"/>
        <v>0</v>
      </c>
    </row>
    <row r="306" spans="1:22" ht="46.8" x14ac:dyDescent="0.25">
      <c r="A306" s="2" t="s">
        <v>199</v>
      </c>
      <c r="B306" s="3" t="s">
        <v>197</v>
      </c>
      <c r="C306" s="3" t="s">
        <v>25</v>
      </c>
      <c r="D306" s="3" t="s">
        <v>92</v>
      </c>
      <c r="E306" s="3" t="s">
        <v>200</v>
      </c>
      <c r="F306" s="6" t="s">
        <v>0</v>
      </c>
      <c r="G306" s="6" t="s">
        <v>0</v>
      </c>
      <c r="H306" s="5">
        <f>H307+H310+H313</f>
        <v>315000</v>
      </c>
      <c r="I306" s="18">
        <f t="shared" si="240"/>
        <v>0</v>
      </c>
      <c r="J306" s="5">
        <f>J307+J310+J313</f>
        <v>315000</v>
      </c>
      <c r="K306" s="5">
        <f t="shared" si="248"/>
        <v>0</v>
      </c>
      <c r="L306" s="48">
        <f>L307+L310+L313</f>
        <v>315000</v>
      </c>
      <c r="M306" s="5">
        <f t="shared" ref="M306:R306" si="252">M307+M310+M313</f>
        <v>0</v>
      </c>
      <c r="N306" s="18">
        <f t="shared" si="242"/>
        <v>0</v>
      </c>
      <c r="O306" s="5">
        <f t="shared" ref="O306:Q306" si="253">O307+O310+O313</f>
        <v>0</v>
      </c>
      <c r="P306" s="20">
        <f t="shared" si="233"/>
        <v>0</v>
      </c>
      <c r="Q306" s="5">
        <f t="shared" si="253"/>
        <v>0</v>
      </c>
      <c r="R306" s="20">
        <f t="shared" si="252"/>
        <v>0</v>
      </c>
      <c r="S306" s="29">
        <f t="shared" si="243"/>
        <v>0</v>
      </c>
      <c r="T306" s="37">
        <f t="shared" ref="T306:V306" si="254">T307+T310+T313</f>
        <v>0</v>
      </c>
      <c r="U306" s="34">
        <f t="shared" si="234"/>
        <v>0</v>
      </c>
      <c r="V306" s="24">
        <f t="shared" si="254"/>
        <v>0</v>
      </c>
    </row>
    <row r="307" spans="1:22" ht="31.2" x14ac:dyDescent="0.25">
      <c r="A307" s="7" t="s">
        <v>216</v>
      </c>
      <c r="B307" s="1" t="s">
        <v>197</v>
      </c>
      <c r="C307" s="1" t="s">
        <v>25</v>
      </c>
      <c r="D307" s="1" t="s">
        <v>92</v>
      </c>
      <c r="E307" s="1" t="s">
        <v>200</v>
      </c>
      <c r="F307" s="1" t="s">
        <v>217</v>
      </c>
      <c r="G307" s="8" t="s">
        <v>0</v>
      </c>
      <c r="H307" s="9">
        <f>H308</f>
        <v>250000</v>
      </c>
      <c r="I307" s="18">
        <f t="shared" si="240"/>
        <v>0</v>
      </c>
      <c r="J307" s="9">
        <f>J308</f>
        <v>250000</v>
      </c>
      <c r="K307" s="5">
        <f t="shared" si="248"/>
        <v>0</v>
      </c>
      <c r="L307" s="42">
        <f>L308</f>
        <v>250000</v>
      </c>
      <c r="M307" s="9">
        <v>0</v>
      </c>
      <c r="N307" s="18">
        <f t="shared" si="242"/>
        <v>0</v>
      </c>
      <c r="O307" s="9">
        <v>0</v>
      </c>
      <c r="P307" s="20">
        <f t="shared" si="233"/>
        <v>0</v>
      </c>
      <c r="Q307" s="9">
        <v>0</v>
      </c>
      <c r="R307" s="21">
        <v>0</v>
      </c>
      <c r="S307" s="29">
        <f t="shared" si="243"/>
        <v>0</v>
      </c>
      <c r="T307" s="38">
        <v>0</v>
      </c>
      <c r="U307" s="34">
        <f t="shared" si="234"/>
        <v>0</v>
      </c>
      <c r="V307" s="25">
        <v>0</v>
      </c>
    </row>
    <row r="308" spans="1:22" ht="46.8" x14ac:dyDescent="0.25">
      <c r="A308" s="7" t="s">
        <v>159</v>
      </c>
      <c r="B308" s="1" t="s">
        <v>197</v>
      </c>
      <c r="C308" s="1" t="s">
        <v>25</v>
      </c>
      <c r="D308" s="1" t="s">
        <v>92</v>
      </c>
      <c r="E308" s="1" t="s">
        <v>200</v>
      </c>
      <c r="F308" s="1" t="s">
        <v>217</v>
      </c>
      <c r="G308" s="1" t="s">
        <v>160</v>
      </c>
      <c r="H308" s="9">
        <f>H309</f>
        <v>250000</v>
      </c>
      <c r="I308" s="18">
        <f t="shared" si="240"/>
        <v>0</v>
      </c>
      <c r="J308" s="9">
        <f>J309</f>
        <v>250000</v>
      </c>
      <c r="K308" s="5">
        <f t="shared" si="248"/>
        <v>0</v>
      </c>
      <c r="L308" s="42">
        <f>L309</f>
        <v>250000</v>
      </c>
      <c r="M308" s="9">
        <v>0</v>
      </c>
      <c r="N308" s="18">
        <f t="shared" si="242"/>
        <v>0</v>
      </c>
      <c r="O308" s="9">
        <v>0</v>
      </c>
      <c r="P308" s="20">
        <f t="shared" si="233"/>
        <v>0</v>
      </c>
      <c r="Q308" s="9">
        <v>0</v>
      </c>
      <c r="R308" s="21">
        <v>0</v>
      </c>
      <c r="S308" s="29">
        <f t="shared" si="243"/>
        <v>0</v>
      </c>
      <c r="T308" s="38">
        <v>0</v>
      </c>
      <c r="U308" s="34">
        <f t="shared" si="234"/>
        <v>0</v>
      </c>
      <c r="V308" s="25">
        <v>0</v>
      </c>
    </row>
    <row r="309" spans="1:22" ht="15.6" x14ac:dyDescent="0.25">
      <c r="A309" s="7" t="s">
        <v>161</v>
      </c>
      <c r="B309" s="1" t="s">
        <v>197</v>
      </c>
      <c r="C309" s="1" t="s">
        <v>25</v>
      </c>
      <c r="D309" s="1" t="s">
        <v>92</v>
      </c>
      <c r="E309" s="1" t="s">
        <v>200</v>
      </c>
      <c r="F309" s="1" t="s">
        <v>217</v>
      </c>
      <c r="G309" s="1" t="s">
        <v>162</v>
      </c>
      <c r="H309" s="9">
        <v>250000</v>
      </c>
      <c r="I309" s="18">
        <f t="shared" si="240"/>
        <v>0</v>
      </c>
      <c r="J309" s="9">
        <v>250000</v>
      </c>
      <c r="K309" s="5">
        <f t="shared" si="248"/>
        <v>0</v>
      </c>
      <c r="L309" s="42">
        <v>250000</v>
      </c>
      <c r="M309" s="9">
        <v>0</v>
      </c>
      <c r="N309" s="18">
        <f t="shared" si="242"/>
        <v>0</v>
      </c>
      <c r="O309" s="9">
        <v>0</v>
      </c>
      <c r="P309" s="20">
        <f t="shared" si="233"/>
        <v>0</v>
      </c>
      <c r="Q309" s="9">
        <v>0</v>
      </c>
      <c r="R309" s="21">
        <v>0</v>
      </c>
      <c r="S309" s="29">
        <f t="shared" si="243"/>
        <v>0</v>
      </c>
      <c r="T309" s="38">
        <v>0</v>
      </c>
      <c r="U309" s="34">
        <f t="shared" si="234"/>
        <v>0</v>
      </c>
      <c r="V309" s="25">
        <v>0</v>
      </c>
    </row>
    <row r="310" spans="1:22" ht="62.4" x14ac:dyDescent="0.25">
      <c r="A310" s="7" t="s">
        <v>218</v>
      </c>
      <c r="B310" s="1" t="s">
        <v>197</v>
      </c>
      <c r="C310" s="1" t="s">
        <v>25</v>
      </c>
      <c r="D310" s="1" t="s">
        <v>92</v>
      </c>
      <c r="E310" s="1" t="s">
        <v>200</v>
      </c>
      <c r="F310" s="1" t="s">
        <v>219</v>
      </c>
      <c r="G310" s="8" t="s">
        <v>0</v>
      </c>
      <c r="H310" s="9">
        <f>H311</f>
        <v>30000</v>
      </c>
      <c r="I310" s="18">
        <f t="shared" si="240"/>
        <v>0</v>
      </c>
      <c r="J310" s="9">
        <f>J311</f>
        <v>30000</v>
      </c>
      <c r="K310" s="5">
        <f t="shared" si="248"/>
        <v>0</v>
      </c>
      <c r="L310" s="42">
        <f>L311</f>
        <v>30000</v>
      </c>
      <c r="M310" s="9">
        <v>0</v>
      </c>
      <c r="N310" s="18">
        <f t="shared" si="242"/>
        <v>0</v>
      </c>
      <c r="O310" s="9">
        <v>0</v>
      </c>
      <c r="P310" s="20">
        <f t="shared" si="233"/>
        <v>0</v>
      </c>
      <c r="Q310" s="9">
        <v>0</v>
      </c>
      <c r="R310" s="21">
        <v>0</v>
      </c>
      <c r="S310" s="29">
        <f t="shared" si="243"/>
        <v>0</v>
      </c>
      <c r="T310" s="38">
        <v>0</v>
      </c>
      <c r="U310" s="34">
        <f t="shared" si="234"/>
        <v>0</v>
      </c>
      <c r="V310" s="25">
        <v>0</v>
      </c>
    </row>
    <row r="311" spans="1:22" ht="46.8" x14ac:dyDescent="0.25">
      <c r="A311" s="7" t="s">
        <v>159</v>
      </c>
      <c r="B311" s="1" t="s">
        <v>197</v>
      </c>
      <c r="C311" s="1" t="s">
        <v>25</v>
      </c>
      <c r="D311" s="1" t="s">
        <v>92</v>
      </c>
      <c r="E311" s="1" t="s">
        <v>200</v>
      </c>
      <c r="F311" s="1" t="s">
        <v>219</v>
      </c>
      <c r="G311" s="1" t="s">
        <v>160</v>
      </c>
      <c r="H311" s="9">
        <f>H312</f>
        <v>30000</v>
      </c>
      <c r="I311" s="18">
        <f t="shared" si="240"/>
        <v>0</v>
      </c>
      <c r="J311" s="9">
        <f>J312</f>
        <v>30000</v>
      </c>
      <c r="K311" s="5">
        <f t="shared" si="248"/>
        <v>0</v>
      </c>
      <c r="L311" s="42">
        <f>L312</f>
        <v>30000</v>
      </c>
      <c r="M311" s="9">
        <v>0</v>
      </c>
      <c r="N311" s="18">
        <f t="shared" si="242"/>
        <v>0</v>
      </c>
      <c r="O311" s="9">
        <v>0</v>
      </c>
      <c r="P311" s="20">
        <f t="shared" si="233"/>
        <v>0</v>
      </c>
      <c r="Q311" s="9">
        <v>0</v>
      </c>
      <c r="R311" s="21">
        <v>0</v>
      </c>
      <c r="S311" s="29">
        <f t="shared" si="243"/>
        <v>0</v>
      </c>
      <c r="T311" s="38">
        <v>0</v>
      </c>
      <c r="U311" s="34">
        <f t="shared" si="234"/>
        <v>0</v>
      </c>
      <c r="V311" s="25">
        <v>0</v>
      </c>
    </row>
    <row r="312" spans="1:22" ht="15.6" x14ac:dyDescent="0.25">
      <c r="A312" s="7" t="s">
        <v>161</v>
      </c>
      <c r="B312" s="1" t="s">
        <v>197</v>
      </c>
      <c r="C312" s="1" t="s">
        <v>25</v>
      </c>
      <c r="D312" s="1" t="s">
        <v>92</v>
      </c>
      <c r="E312" s="1" t="s">
        <v>200</v>
      </c>
      <c r="F312" s="1" t="s">
        <v>219</v>
      </c>
      <c r="G312" s="1" t="s">
        <v>162</v>
      </c>
      <c r="H312" s="9">
        <v>30000</v>
      </c>
      <c r="I312" s="18">
        <f t="shared" si="240"/>
        <v>0</v>
      </c>
      <c r="J312" s="9">
        <v>30000</v>
      </c>
      <c r="K312" s="5">
        <f t="shared" si="248"/>
        <v>0</v>
      </c>
      <c r="L312" s="42">
        <v>30000</v>
      </c>
      <c r="M312" s="9">
        <v>0</v>
      </c>
      <c r="N312" s="18">
        <f t="shared" si="242"/>
        <v>0</v>
      </c>
      <c r="O312" s="9">
        <v>0</v>
      </c>
      <c r="P312" s="20">
        <f t="shared" si="233"/>
        <v>0</v>
      </c>
      <c r="Q312" s="9">
        <v>0</v>
      </c>
      <c r="R312" s="21">
        <v>0</v>
      </c>
      <c r="S312" s="29">
        <f t="shared" si="243"/>
        <v>0</v>
      </c>
      <c r="T312" s="38">
        <v>0</v>
      </c>
      <c r="U312" s="34">
        <f t="shared" si="234"/>
        <v>0</v>
      </c>
      <c r="V312" s="25">
        <v>0</v>
      </c>
    </row>
    <row r="313" spans="1:22" ht="31.2" x14ac:dyDescent="0.25">
      <c r="A313" s="7" t="s">
        <v>220</v>
      </c>
      <c r="B313" s="1" t="s">
        <v>197</v>
      </c>
      <c r="C313" s="1" t="s">
        <v>25</v>
      </c>
      <c r="D313" s="1" t="s">
        <v>92</v>
      </c>
      <c r="E313" s="1" t="s">
        <v>200</v>
      </c>
      <c r="F313" s="1" t="s">
        <v>221</v>
      </c>
      <c r="G313" s="8" t="s">
        <v>0</v>
      </c>
      <c r="H313" s="9">
        <f>H314</f>
        <v>35000</v>
      </c>
      <c r="I313" s="18">
        <f t="shared" si="240"/>
        <v>0</v>
      </c>
      <c r="J313" s="9">
        <f>J314</f>
        <v>35000</v>
      </c>
      <c r="K313" s="5">
        <f t="shared" si="248"/>
        <v>0</v>
      </c>
      <c r="L313" s="42">
        <f>L314</f>
        <v>35000</v>
      </c>
      <c r="M313" s="9">
        <v>0</v>
      </c>
      <c r="N313" s="18">
        <f t="shared" si="242"/>
        <v>0</v>
      </c>
      <c r="O313" s="9">
        <v>0</v>
      </c>
      <c r="P313" s="20">
        <f t="shared" si="233"/>
        <v>0</v>
      </c>
      <c r="Q313" s="9">
        <v>0</v>
      </c>
      <c r="R313" s="21">
        <v>0</v>
      </c>
      <c r="S313" s="29">
        <f t="shared" si="243"/>
        <v>0</v>
      </c>
      <c r="T313" s="38">
        <v>0</v>
      </c>
      <c r="U313" s="34">
        <f t="shared" si="234"/>
        <v>0</v>
      </c>
      <c r="V313" s="25">
        <v>0</v>
      </c>
    </row>
    <row r="314" spans="1:22" ht="46.8" x14ac:dyDescent="0.25">
      <c r="A314" s="7" t="s">
        <v>159</v>
      </c>
      <c r="B314" s="1" t="s">
        <v>197</v>
      </c>
      <c r="C314" s="1" t="s">
        <v>25</v>
      </c>
      <c r="D314" s="1" t="s">
        <v>92</v>
      </c>
      <c r="E314" s="1" t="s">
        <v>200</v>
      </c>
      <c r="F314" s="1" t="s">
        <v>221</v>
      </c>
      <c r="G314" s="1" t="s">
        <v>160</v>
      </c>
      <c r="H314" s="9">
        <f>H315</f>
        <v>35000</v>
      </c>
      <c r="I314" s="18">
        <f t="shared" si="240"/>
        <v>0</v>
      </c>
      <c r="J314" s="9">
        <f>J315</f>
        <v>35000</v>
      </c>
      <c r="K314" s="5">
        <f t="shared" si="248"/>
        <v>0</v>
      </c>
      <c r="L314" s="42">
        <f>L315</f>
        <v>35000</v>
      </c>
      <c r="M314" s="9">
        <v>0</v>
      </c>
      <c r="N314" s="18">
        <f t="shared" si="242"/>
        <v>0</v>
      </c>
      <c r="O314" s="9">
        <v>0</v>
      </c>
      <c r="P314" s="20">
        <f t="shared" si="233"/>
        <v>0</v>
      </c>
      <c r="Q314" s="9">
        <v>0</v>
      </c>
      <c r="R314" s="21">
        <v>0</v>
      </c>
      <c r="S314" s="29">
        <f t="shared" si="243"/>
        <v>0</v>
      </c>
      <c r="T314" s="38">
        <v>0</v>
      </c>
      <c r="U314" s="34">
        <f t="shared" si="234"/>
        <v>0</v>
      </c>
      <c r="V314" s="25">
        <v>0</v>
      </c>
    </row>
    <row r="315" spans="1:22" ht="15.6" x14ac:dyDescent="0.25">
      <c r="A315" s="7" t="s">
        <v>161</v>
      </c>
      <c r="B315" s="1" t="s">
        <v>197</v>
      </c>
      <c r="C315" s="1" t="s">
        <v>25</v>
      </c>
      <c r="D315" s="1" t="s">
        <v>92</v>
      </c>
      <c r="E315" s="1" t="s">
        <v>200</v>
      </c>
      <c r="F315" s="1" t="s">
        <v>221</v>
      </c>
      <c r="G315" s="1" t="s">
        <v>162</v>
      </c>
      <c r="H315" s="9">
        <v>35000</v>
      </c>
      <c r="I315" s="18">
        <f t="shared" si="240"/>
        <v>0</v>
      </c>
      <c r="J315" s="9">
        <v>35000</v>
      </c>
      <c r="K315" s="5">
        <f t="shared" si="248"/>
        <v>0</v>
      </c>
      <c r="L315" s="42">
        <v>35000</v>
      </c>
      <c r="M315" s="9">
        <v>0</v>
      </c>
      <c r="N315" s="18">
        <f t="shared" si="242"/>
        <v>0</v>
      </c>
      <c r="O315" s="9">
        <v>0</v>
      </c>
      <c r="P315" s="20">
        <f t="shared" si="233"/>
        <v>0</v>
      </c>
      <c r="Q315" s="9">
        <v>0</v>
      </c>
      <c r="R315" s="21">
        <v>0</v>
      </c>
      <c r="S315" s="29">
        <f t="shared" si="243"/>
        <v>0</v>
      </c>
      <c r="T315" s="38">
        <v>0</v>
      </c>
      <c r="U315" s="34">
        <f t="shared" si="234"/>
        <v>0</v>
      </c>
      <c r="V315" s="25">
        <v>0</v>
      </c>
    </row>
    <row r="316" spans="1:22" ht="62.4" x14ac:dyDescent="0.25">
      <c r="A316" s="2" t="s">
        <v>222</v>
      </c>
      <c r="B316" s="3" t="s">
        <v>197</v>
      </c>
      <c r="C316" s="3" t="s">
        <v>25</v>
      </c>
      <c r="D316" s="3" t="s">
        <v>223</v>
      </c>
      <c r="E316" s="4" t="s">
        <v>0</v>
      </c>
      <c r="F316" s="4" t="s">
        <v>0</v>
      </c>
      <c r="G316" s="4" t="s">
        <v>0</v>
      </c>
      <c r="H316" s="5">
        <f>H317</f>
        <v>6000</v>
      </c>
      <c r="I316" s="18">
        <f t="shared" si="240"/>
        <v>0</v>
      </c>
      <c r="J316" s="5">
        <f>J317</f>
        <v>6000</v>
      </c>
      <c r="K316" s="5">
        <f t="shared" si="248"/>
        <v>0</v>
      </c>
      <c r="L316" s="48">
        <f>L317</f>
        <v>6000</v>
      </c>
      <c r="M316" s="5">
        <f t="shared" ref="M316:V316" si="255">M317</f>
        <v>0</v>
      </c>
      <c r="N316" s="18">
        <f t="shared" si="242"/>
        <v>0</v>
      </c>
      <c r="O316" s="5">
        <f t="shared" si="255"/>
        <v>0</v>
      </c>
      <c r="P316" s="20">
        <f t="shared" si="233"/>
        <v>0</v>
      </c>
      <c r="Q316" s="5">
        <f t="shared" si="255"/>
        <v>0</v>
      </c>
      <c r="R316" s="20">
        <f t="shared" si="255"/>
        <v>0</v>
      </c>
      <c r="S316" s="29">
        <f t="shared" si="243"/>
        <v>0</v>
      </c>
      <c r="T316" s="37">
        <f t="shared" si="255"/>
        <v>0</v>
      </c>
      <c r="U316" s="34">
        <f t="shared" si="234"/>
        <v>0</v>
      </c>
      <c r="V316" s="24">
        <f t="shared" si="255"/>
        <v>0</v>
      </c>
    </row>
    <row r="317" spans="1:22" ht="46.8" x14ac:dyDescent="0.25">
      <c r="A317" s="2" t="s">
        <v>199</v>
      </c>
      <c r="B317" s="3" t="s">
        <v>197</v>
      </c>
      <c r="C317" s="3" t="s">
        <v>25</v>
      </c>
      <c r="D317" s="3" t="s">
        <v>223</v>
      </c>
      <c r="E317" s="3" t="s">
        <v>200</v>
      </c>
      <c r="F317" s="6" t="s">
        <v>0</v>
      </c>
      <c r="G317" s="6" t="s">
        <v>0</v>
      </c>
      <c r="H317" s="5">
        <f>H318</f>
        <v>6000</v>
      </c>
      <c r="I317" s="18">
        <f t="shared" si="240"/>
        <v>0</v>
      </c>
      <c r="J317" s="5">
        <f>J318</f>
        <v>6000</v>
      </c>
      <c r="K317" s="5">
        <f t="shared" si="248"/>
        <v>0</v>
      </c>
      <c r="L317" s="48">
        <f>L318</f>
        <v>6000</v>
      </c>
      <c r="M317" s="5">
        <f t="shared" ref="M317:V317" si="256">M318</f>
        <v>0</v>
      </c>
      <c r="N317" s="18">
        <f t="shared" si="242"/>
        <v>0</v>
      </c>
      <c r="O317" s="5">
        <f t="shared" si="256"/>
        <v>0</v>
      </c>
      <c r="P317" s="20">
        <f t="shared" si="233"/>
        <v>0</v>
      </c>
      <c r="Q317" s="5">
        <f t="shared" si="256"/>
        <v>0</v>
      </c>
      <c r="R317" s="20">
        <f t="shared" si="256"/>
        <v>0</v>
      </c>
      <c r="S317" s="29">
        <f t="shared" si="243"/>
        <v>0</v>
      </c>
      <c r="T317" s="37">
        <f t="shared" si="256"/>
        <v>0</v>
      </c>
      <c r="U317" s="34">
        <f t="shared" si="234"/>
        <v>0</v>
      </c>
      <c r="V317" s="24">
        <f t="shared" si="256"/>
        <v>0</v>
      </c>
    </row>
    <row r="318" spans="1:22" ht="46.8" x14ac:dyDescent="0.25">
      <c r="A318" s="7" t="s">
        <v>184</v>
      </c>
      <c r="B318" s="1" t="s">
        <v>197</v>
      </c>
      <c r="C318" s="1" t="s">
        <v>25</v>
      </c>
      <c r="D318" s="1" t="s">
        <v>223</v>
      </c>
      <c r="E318" s="1" t="s">
        <v>200</v>
      </c>
      <c r="F318" s="1" t="s">
        <v>185</v>
      </c>
      <c r="G318" s="8" t="s">
        <v>0</v>
      </c>
      <c r="H318" s="9">
        <f>H319</f>
        <v>6000</v>
      </c>
      <c r="I318" s="18">
        <f t="shared" si="240"/>
        <v>0</v>
      </c>
      <c r="J318" s="9">
        <f>J319</f>
        <v>6000</v>
      </c>
      <c r="K318" s="5">
        <f t="shared" si="248"/>
        <v>0</v>
      </c>
      <c r="L318" s="42">
        <f>L319</f>
        <v>6000</v>
      </c>
      <c r="M318" s="9">
        <f t="shared" ref="M318:V318" si="257">M319</f>
        <v>0</v>
      </c>
      <c r="N318" s="18">
        <f t="shared" si="242"/>
        <v>0</v>
      </c>
      <c r="O318" s="9">
        <f t="shared" si="257"/>
        <v>0</v>
      </c>
      <c r="P318" s="20">
        <f t="shared" si="233"/>
        <v>0</v>
      </c>
      <c r="Q318" s="9">
        <f t="shared" si="257"/>
        <v>0</v>
      </c>
      <c r="R318" s="21">
        <f t="shared" si="257"/>
        <v>0</v>
      </c>
      <c r="S318" s="29">
        <f t="shared" si="243"/>
        <v>0</v>
      </c>
      <c r="T318" s="38">
        <f t="shared" si="257"/>
        <v>0</v>
      </c>
      <c r="U318" s="34">
        <f t="shared" si="234"/>
        <v>0</v>
      </c>
      <c r="V318" s="25">
        <f t="shared" si="257"/>
        <v>0</v>
      </c>
    </row>
    <row r="319" spans="1:22" ht="46.8" x14ac:dyDescent="0.25">
      <c r="A319" s="7" t="s">
        <v>30</v>
      </c>
      <c r="B319" s="1" t="s">
        <v>197</v>
      </c>
      <c r="C319" s="1" t="s">
        <v>25</v>
      </c>
      <c r="D319" s="1" t="s">
        <v>223</v>
      </c>
      <c r="E319" s="1" t="s">
        <v>200</v>
      </c>
      <c r="F319" s="1" t="s">
        <v>185</v>
      </c>
      <c r="G319" s="1" t="s">
        <v>31</v>
      </c>
      <c r="H319" s="9">
        <f>H320</f>
        <v>6000</v>
      </c>
      <c r="I319" s="18">
        <f t="shared" si="240"/>
        <v>0</v>
      </c>
      <c r="J319" s="9">
        <f>J320</f>
        <v>6000</v>
      </c>
      <c r="K319" s="5">
        <f t="shared" si="248"/>
        <v>0</v>
      </c>
      <c r="L319" s="42">
        <f>L320</f>
        <v>6000</v>
      </c>
      <c r="M319" s="9">
        <f t="shared" ref="M319:V319" si="258">M320</f>
        <v>0</v>
      </c>
      <c r="N319" s="18">
        <f t="shared" si="242"/>
        <v>0</v>
      </c>
      <c r="O319" s="9">
        <f t="shared" si="258"/>
        <v>0</v>
      </c>
      <c r="P319" s="20">
        <f t="shared" si="233"/>
        <v>0</v>
      </c>
      <c r="Q319" s="9">
        <f t="shared" si="258"/>
        <v>0</v>
      </c>
      <c r="R319" s="21">
        <f t="shared" si="258"/>
        <v>0</v>
      </c>
      <c r="S319" s="29">
        <f t="shared" si="243"/>
        <v>0</v>
      </c>
      <c r="T319" s="38">
        <f t="shared" si="258"/>
        <v>0</v>
      </c>
      <c r="U319" s="34">
        <f t="shared" si="234"/>
        <v>0</v>
      </c>
      <c r="V319" s="25">
        <f t="shared" si="258"/>
        <v>0</v>
      </c>
    </row>
    <row r="320" spans="1:22" ht="46.8" x14ac:dyDescent="0.25">
      <c r="A320" s="7" t="s">
        <v>32</v>
      </c>
      <c r="B320" s="1" t="s">
        <v>197</v>
      </c>
      <c r="C320" s="1" t="s">
        <v>25</v>
      </c>
      <c r="D320" s="1" t="s">
        <v>223</v>
      </c>
      <c r="E320" s="1" t="s">
        <v>200</v>
      </c>
      <c r="F320" s="1" t="s">
        <v>185</v>
      </c>
      <c r="G320" s="1" t="s">
        <v>33</v>
      </c>
      <c r="H320" s="9">
        <v>6000</v>
      </c>
      <c r="I320" s="18">
        <f t="shared" si="240"/>
        <v>0</v>
      </c>
      <c r="J320" s="9">
        <v>6000</v>
      </c>
      <c r="K320" s="5">
        <f t="shared" si="248"/>
        <v>0</v>
      </c>
      <c r="L320" s="42">
        <v>6000</v>
      </c>
      <c r="M320" s="9">
        <v>0</v>
      </c>
      <c r="N320" s="18">
        <f t="shared" si="242"/>
        <v>0</v>
      </c>
      <c r="O320" s="9">
        <v>0</v>
      </c>
      <c r="P320" s="20">
        <f t="shared" si="233"/>
        <v>0</v>
      </c>
      <c r="Q320" s="9">
        <v>0</v>
      </c>
      <c r="R320" s="21">
        <v>0</v>
      </c>
      <c r="S320" s="29">
        <f t="shared" si="243"/>
        <v>0</v>
      </c>
      <c r="T320" s="38">
        <v>0</v>
      </c>
      <c r="U320" s="34">
        <f t="shared" si="234"/>
        <v>0</v>
      </c>
      <c r="V320" s="25">
        <v>0</v>
      </c>
    </row>
    <row r="321" spans="1:22" ht="31.2" x14ac:dyDescent="0.25">
      <c r="A321" s="13" t="s">
        <v>276</v>
      </c>
      <c r="B321" s="3" t="s">
        <v>197</v>
      </c>
      <c r="C321" s="3" t="s">
        <v>25</v>
      </c>
      <c r="D321" s="3" t="s">
        <v>224</v>
      </c>
      <c r="E321" s="4" t="s">
        <v>0</v>
      </c>
      <c r="F321" s="4" t="s">
        <v>0</v>
      </c>
      <c r="G321" s="4" t="s">
        <v>0</v>
      </c>
      <c r="H321" s="5">
        <f>H322</f>
        <v>4188374.75</v>
      </c>
      <c r="I321" s="16">
        <f t="shared" si="240"/>
        <v>0.25</v>
      </c>
      <c r="J321" s="5">
        <f>J322</f>
        <v>4188375</v>
      </c>
      <c r="K321" s="5">
        <f t="shared" si="248"/>
        <v>0</v>
      </c>
      <c r="L321" s="48">
        <f>L322</f>
        <v>4188375</v>
      </c>
      <c r="M321" s="5">
        <f t="shared" ref="M321:V321" si="259">M322</f>
        <v>0</v>
      </c>
      <c r="N321" s="16">
        <f t="shared" si="242"/>
        <v>0</v>
      </c>
      <c r="O321" s="16">
        <f t="shared" si="259"/>
        <v>0</v>
      </c>
      <c r="P321" s="20">
        <f t="shared" si="233"/>
        <v>0</v>
      </c>
      <c r="Q321" s="16">
        <f t="shared" si="259"/>
        <v>0</v>
      </c>
      <c r="R321" s="22">
        <f t="shared" si="259"/>
        <v>0</v>
      </c>
      <c r="S321" s="28">
        <f t="shared" si="243"/>
        <v>0</v>
      </c>
      <c r="T321" s="37">
        <f t="shared" si="259"/>
        <v>0</v>
      </c>
      <c r="U321" s="34">
        <f t="shared" si="234"/>
        <v>0</v>
      </c>
      <c r="V321" s="24">
        <f t="shared" si="259"/>
        <v>0</v>
      </c>
    </row>
    <row r="322" spans="1:22" ht="46.8" x14ac:dyDescent="0.25">
      <c r="A322" s="2" t="s">
        <v>199</v>
      </c>
      <c r="B322" s="3" t="s">
        <v>197</v>
      </c>
      <c r="C322" s="3" t="s">
        <v>25</v>
      </c>
      <c r="D322" s="3" t="s">
        <v>224</v>
      </c>
      <c r="E322" s="3" t="s">
        <v>200</v>
      </c>
      <c r="F322" s="6" t="s">
        <v>0</v>
      </c>
      <c r="G322" s="6" t="s">
        <v>0</v>
      </c>
      <c r="H322" s="5">
        <f>H323</f>
        <v>4188374.75</v>
      </c>
      <c r="I322" s="16">
        <f t="shared" si="240"/>
        <v>0.25</v>
      </c>
      <c r="J322" s="5">
        <f>J323</f>
        <v>4188375</v>
      </c>
      <c r="K322" s="5">
        <f t="shared" si="248"/>
        <v>0</v>
      </c>
      <c r="L322" s="48">
        <f>L323</f>
        <v>4188375</v>
      </c>
      <c r="M322" s="5">
        <f t="shared" ref="M322:V322" si="260">M323</f>
        <v>0</v>
      </c>
      <c r="N322" s="16">
        <f t="shared" si="242"/>
        <v>0</v>
      </c>
      <c r="O322" s="16">
        <f t="shared" si="260"/>
        <v>0</v>
      </c>
      <c r="P322" s="20">
        <f t="shared" si="233"/>
        <v>0</v>
      </c>
      <c r="Q322" s="16">
        <f t="shared" si="260"/>
        <v>0</v>
      </c>
      <c r="R322" s="22">
        <f t="shared" si="260"/>
        <v>0</v>
      </c>
      <c r="S322" s="28">
        <f t="shared" si="243"/>
        <v>0</v>
      </c>
      <c r="T322" s="37">
        <f t="shared" si="260"/>
        <v>0</v>
      </c>
      <c r="U322" s="34">
        <f t="shared" si="234"/>
        <v>0</v>
      </c>
      <c r="V322" s="24">
        <f t="shared" si="260"/>
        <v>0</v>
      </c>
    </row>
    <row r="323" spans="1:22" ht="31.2" x14ac:dyDescent="0.25">
      <c r="A323" s="7" t="s">
        <v>225</v>
      </c>
      <c r="B323" s="1" t="s">
        <v>197</v>
      </c>
      <c r="C323" s="1" t="s">
        <v>25</v>
      </c>
      <c r="D323" s="1" t="s">
        <v>224</v>
      </c>
      <c r="E323" s="1" t="s">
        <v>200</v>
      </c>
      <c r="F323" s="1" t="s">
        <v>226</v>
      </c>
      <c r="G323" s="8" t="s">
        <v>0</v>
      </c>
      <c r="H323" s="9">
        <f>H324</f>
        <v>4188374.75</v>
      </c>
      <c r="I323" s="18">
        <f t="shared" si="240"/>
        <v>0.25</v>
      </c>
      <c r="J323" s="9">
        <f>J324</f>
        <v>4188375</v>
      </c>
      <c r="K323" s="5">
        <f t="shared" si="248"/>
        <v>0</v>
      </c>
      <c r="L323" s="42">
        <f>L324</f>
        <v>4188375</v>
      </c>
      <c r="M323" s="9">
        <f t="shared" ref="M323:V324" si="261">M324</f>
        <v>0</v>
      </c>
      <c r="N323" s="18">
        <f t="shared" si="242"/>
        <v>0</v>
      </c>
      <c r="O323" s="9">
        <f t="shared" si="261"/>
        <v>0</v>
      </c>
      <c r="P323" s="20">
        <f t="shared" si="233"/>
        <v>0</v>
      </c>
      <c r="Q323" s="9">
        <f t="shared" si="261"/>
        <v>0</v>
      </c>
      <c r="R323" s="21">
        <f t="shared" si="261"/>
        <v>0</v>
      </c>
      <c r="S323" s="29">
        <f t="shared" si="243"/>
        <v>0</v>
      </c>
      <c r="T323" s="38">
        <f t="shared" si="261"/>
        <v>0</v>
      </c>
      <c r="U323" s="34">
        <f t="shared" si="234"/>
        <v>0</v>
      </c>
      <c r="V323" s="25">
        <f t="shared" si="261"/>
        <v>0</v>
      </c>
    </row>
    <row r="324" spans="1:22" ht="46.8" x14ac:dyDescent="0.25">
      <c r="A324" s="7" t="s">
        <v>159</v>
      </c>
      <c r="B324" s="1" t="s">
        <v>197</v>
      </c>
      <c r="C324" s="1" t="s">
        <v>25</v>
      </c>
      <c r="D324" s="1" t="s">
        <v>224</v>
      </c>
      <c r="E324" s="1" t="s">
        <v>200</v>
      </c>
      <c r="F324" s="1" t="s">
        <v>226</v>
      </c>
      <c r="G324" s="1" t="s">
        <v>160</v>
      </c>
      <c r="H324" s="9">
        <f>H325</f>
        <v>4188374.75</v>
      </c>
      <c r="I324" s="18">
        <f t="shared" si="240"/>
        <v>0.25</v>
      </c>
      <c r="J324" s="9">
        <f>J325</f>
        <v>4188375</v>
      </c>
      <c r="K324" s="5">
        <f t="shared" si="248"/>
        <v>0</v>
      </c>
      <c r="L324" s="42">
        <f>L325</f>
        <v>4188375</v>
      </c>
      <c r="M324" s="9">
        <f t="shared" si="261"/>
        <v>0</v>
      </c>
      <c r="N324" s="18">
        <f t="shared" si="242"/>
        <v>0</v>
      </c>
      <c r="O324" s="9">
        <f t="shared" si="261"/>
        <v>0</v>
      </c>
      <c r="P324" s="20">
        <f t="shared" si="233"/>
        <v>0</v>
      </c>
      <c r="Q324" s="9">
        <f t="shared" si="261"/>
        <v>0</v>
      </c>
      <c r="R324" s="21">
        <f t="shared" si="261"/>
        <v>0</v>
      </c>
      <c r="S324" s="29">
        <f t="shared" si="243"/>
        <v>0</v>
      </c>
      <c r="T324" s="38">
        <f t="shared" si="261"/>
        <v>0</v>
      </c>
      <c r="U324" s="34">
        <f t="shared" si="234"/>
        <v>0</v>
      </c>
      <c r="V324" s="25">
        <f t="shared" si="261"/>
        <v>0</v>
      </c>
    </row>
    <row r="325" spans="1:22" ht="15.6" x14ac:dyDescent="0.25">
      <c r="A325" s="7" t="s">
        <v>161</v>
      </c>
      <c r="B325" s="1" t="s">
        <v>197</v>
      </c>
      <c r="C325" s="1" t="s">
        <v>25</v>
      </c>
      <c r="D325" s="1" t="s">
        <v>224</v>
      </c>
      <c r="E325" s="1" t="s">
        <v>200</v>
      </c>
      <c r="F325" s="1" t="s">
        <v>226</v>
      </c>
      <c r="G325" s="1" t="s">
        <v>162</v>
      </c>
      <c r="H325" s="9">
        <v>4188374.75</v>
      </c>
      <c r="I325" s="18">
        <f t="shared" si="240"/>
        <v>0.25</v>
      </c>
      <c r="J325" s="9">
        <v>4188375</v>
      </c>
      <c r="K325" s="5">
        <f t="shared" si="248"/>
        <v>0</v>
      </c>
      <c r="L325" s="42">
        <v>4188375</v>
      </c>
      <c r="M325" s="9">
        <v>0</v>
      </c>
      <c r="N325" s="18">
        <f t="shared" si="242"/>
        <v>0</v>
      </c>
      <c r="O325" s="9">
        <v>0</v>
      </c>
      <c r="P325" s="20">
        <f t="shared" si="233"/>
        <v>0</v>
      </c>
      <c r="Q325" s="9">
        <v>0</v>
      </c>
      <c r="R325" s="21">
        <v>0</v>
      </c>
      <c r="S325" s="29">
        <f t="shared" si="243"/>
        <v>0</v>
      </c>
      <c r="T325" s="38">
        <v>0</v>
      </c>
      <c r="U325" s="34">
        <f t="shared" si="234"/>
        <v>0</v>
      </c>
      <c r="V325" s="25">
        <v>0</v>
      </c>
    </row>
    <row r="326" spans="1:22" ht="31.2" x14ac:dyDescent="0.25">
      <c r="A326" s="2" t="s">
        <v>227</v>
      </c>
      <c r="B326" s="3" t="s">
        <v>228</v>
      </c>
      <c r="C326" s="4" t="s">
        <v>0</v>
      </c>
      <c r="D326" s="4" t="s">
        <v>0</v>
      </c>
      <c r="E326" s="4" t="s">
        <v>0</v>
      </c>
      <c r="F326" s="4" t="s">
        <v>0</v>
      </c>
      <c r="G326" s="4" t="s">
        <v>0</v>
      </c>
      <c r="H326" s="5">
        <f>H327+H352+H356</f>
        <v>38929900</v>
      </c>
      <c r="I326" s="16">
        <f t="shared" si="240"/>
        <v>2397417</v>
      </c>
      <c r="J326" s="5">
        <f>J327+J352+J356</f>
        <v>41327317</v>
      </c>
      <c r="K326" s="5">
        <f t="shared" si="248"/>
        <v>7063948</v>
      </c>
      <c r="L326" s="48">
        <f>L327+L352+L356</f>
        <v>48391265</v>
      </c>
      <c r="M326" s="5">
        <f t="shared" ref="M326:R326" si="262">M327+M352+M356</f>
        <v>43443900</v>
      </c>
      <c r="N326" s="16">
        <f t="shared" si="242"/>
        <v>0</v>
      </c>
      <c r="O326" s="16">
        <f t="shared" ref="O326:Q326" si="263">O327+O352+O356</f>
        <v>43443900</v>
      </c>
      <c r="P326" s="20">
        <f t="shared" si="233"/>
        <v>0</v>
      </c>
      <c r="Q326" s="16">
        <f t="shared" si="263"/>
        <v>43443900</v>
      </c>
      <c r="R326" s="22">
        <f t="shared" si="262"/>
        <v>46027800</v>
      </c>
      <c r="S326" s="28">
        <f t="shared" si="243"/>
        <v>0</v>
      </c>
      <c r="T326" s="37">
        <f t="shared" ref="T326:V326" si="264">T327+T352+T356</f>
        <v>46027800</v>
      </c>
      <c r="U326" s="33">
        <f t="shared" si="234"/>
        <v>0</v>
      </c>
      <c r="V326" s="24">
        <f t="shared" si="264"/>
        <v>46027800</v>
      </c>
    </row>
    <row r="327" spans="1:22" ht="93.6" x14ac:dyDescent="0.25">
      <c r="A327" s="2" t="s">
        <v>231</v>
      </c>
      <c r="B327" s="3" t="s">
        <v>228</v>
      </c>
      <c r="C327" s="3" t="s">
        <v>25</v>
      </c>
      <c r="D327" s="3" t="s">
        <v>35</v>
      </c>
      <c r="E327" s="4" t="s">
        <v>0</v>
      </c>
      <c r="F327" s="4" t="s">
        <v>0</v>
      </c>
      <c r="G327" s="4" t="s">
        <v>0</v>
      </c>
      <c r="H327" s="5">
        <f>H328</f>
        <v>7852100</v>
      </c>
      <c r="I327" s="16">
        <f t="shared" si="240"/>
        <v>0</v>
      </c>
      <c r="J327" s="5">
        <f>J328</f>
        <v>7852100</v>
      </c>
      <c r="K327" s="5">
        <f t="shared" si="248"/>
        <v>391100</v>
      </c>
      <c r="L327" s="48">
        <f>L328</f>
        <v>8243200</v>
      </c>
      <c r="M327" s="5">
        <f t="shared" ref="M327:V327" si="265">M328</f>
        <v>7269300</v>
      </c>
      <c r="N327" s="16">
        <f t="shared" si="242"/>
        <v>0</v>
      </c>
      <c r="O327" s="16">
        <f t="shared" si="265"/>
        <v>7269300</v>
      </c>
      <c r="P327" s="20">
        <f t="shared" si="233"/>
        <v>0</v>
      </c>
      <c r="Q327" s="16">
        <f t="shared" si="265"/>
        <v>7269300</v>
      </c>
      <c r="R327" s="22">
        <f t="shared" si="265"/>
        <v>7269300</v>
      </c>
      <c r="S327" s="28">
        <f t="shared" si="243"/>
        <v>0</v>
      </c>
      <c r="T327" s="37">
        <f t="shared" si="265"/>
        <v>7269300</v>
      </c>
      <c r="U327" s="33">
        <f t="shared" si="234"/>
        <v>0</v>
      </c>
      <c r="V327" s="24">
        <f t="shared" si="265"/>
        <v>7269300</v>
      </c>
    </row>
    <row r="328" spans="1:22" ht="46.8" x14ac:dyDescent="0.25">
      <c r="A328" s="2" t="s">
        <v>229</v>
      </c>
      <c r="B328" s="3" t="s">
        <v>228</v>
      </c>
      <c r="C328" s="3" t="s">
        <v>25</v>
      </c>
      <c r="D328" s="3" t="s">
        <v>35</v>
      </c>
      <c r="E328" s="3" t="s">
        <v>230</v>
      </c>
      <c r="F328" s="6" t="s">
        <v>0</v>
      </c>
      <c r="G328" s="6" t="s">
        <v>0</v>
      </c>
      <c r="H328" s="5">
        <f>H329+H336+H343+H346+H349</f>
        <v>7852100</v>
      </c>
      <c r="I328" s="16">
        <f t="shared" si="240"/>
        <v>0</v>
      </c>
      <c r="J328" s="5">
        <f>J329+J336+J343+J346+J349</f>
        <v>7852100</v>
      </c>
      <c r="K328" s="5">
        <f t="shared" si="248"/>
        <v>391100</v>
      </c>
      <c r="L328" s="48">
        <f>L329+L336+L343+L346+L349</f>
        <v>8243200</v>
      </c>
      <c r="M328" s="5">
        <f>M329+M336+M343+M346+M349</f>
        <v>7269300</v>
      </c>
      <c r="N328" s="16">
        <f t="shared" si="242"/>
        <v>0</v>
      </c>
      <c r="O328" s="16">
        <f>O329+O336+O343+O346+O349</f>
        <v>7269300</v>
      </c>
      <c r="P328" s="20">
        <f t="shared" si="233"/>
        <v>0</v>
      </c>
      <c r="Q328" s="16">
        <f>Q329+Q336+Q343+Q346+Q349</f>
        <v>7269300</v>
      </c>
      <c r="R328" s="22">
        <f>R329+R336+R343+R346+R349</f>
        <v>7269300</v>
      </c>
      <c r="S328" s="28">
        <f t="shared" si="243"/>
        <v>0</v>
      </c>
      <c r="T328" s="37">
        <f>T329+T336+T343+T346+T349</f>
        <v>7269300</v>
      </c>
      <c r="U328" s="33">
        <f t="shared" si="234"/>
        <v>0</v>
      </c>
      <c r="V328" s="24">
        <f>V329+V336+V343+V346+V349</f>
        <v>7269300</v>
      </c>
    </row>
    <row r="329" spans="1:22" ht="46.8" x14ac:dyDescent="0.25">
      <c r="A329" s="7" t="s">
        <v>52</v>
      </c>
      <c r="B329" s="1" t="s">
        <v>228</v>
      </c>
      <c r="C329" s="1" t="s">
        <v>25</v>
      </c>
      <c r="D329" s="1" t="s">
        <v>35</v>
      </c>
      <c r="E329" s="1" t="s">
        <v>230</v>
      </c>
      <c r="F329" s="1" t="s">
        <v>53</v>
      </c>
      <c r="G329" s="8" t="s">
        <v>0</v>
      </c>
      <c r="H329" s="9">
        <f>H330+H332+H334</f>
        <v>2102400</v>
      </c>
      <c r="I329" s="16">
        <f t="shared" si="240"/>
        <v>0</v>
      </c>
      <c r="J329" s="9">
        <f>J330+J332+J334</f>
        <v>2102400</v>
      </c>
      <c r="K329" s="9">
        <f t="shared" si="248"/>
        <v>403500</v>
      </c>
      <c r="L329" s="42">
        <f>L330+L332+L334</f>
        <v>2505900</v>
      </c>
      <c r="M329" s="9">
        <f t="shared" ref="M329:R329" si="266">M330+M332+M334</f>
        <v>1902400</v>
      </c>
      <c r="N329" s="9">
        <f t="shared" si="242"/>
        <v>0</v>
      </c>
      <c r="O329" s="9">
        <f t="shared" ref="O329:Q329" si="267">O330+O332+O334</f>
        <v>1902400</v>
      </c>
      <c r="P329" s="21">
        <f t="shared" si="233"/>
        <v>0</v>
      </c>
      <c r="Q329" s="9">
        <f t="shared" si="267"/>
        <v>1902400</v>
      </c>
      <c r="R329" s="21">
        <f t="shared" si="266"/>
        <v>1902400</v>
      </c>
      <c r="S329" s="34">
        <f t="shared" si="243"/>
        <v>0</v>
      </c>
      <c r="T329" s="38">
        <f t="shared" ref="T329:V329" si="268">T330+T332+T334</f>
        <v>1902400</v>
      </c>
      <c r="U329" s="34">
        <f t="shared" si="234"/>
        <v>0</v>
      </c>
      <c r="V329" s="25">
        <f t="shared" si="268"/>
        <v>1902400</v>
      </c>
    </row>
    <row r="330" spans="1:22" ht="93.6" x14ac:dyDescent="0.25">
      <c r="A330" s="7" t="s">
        <v>38</v>
      </c>
      <c r="B330" s="1" t="s">
        <v>228</v>
      </c>
      <c r="C330" s="1" t="s">
        <v>25</v>
      </c>
      <c r="D330" s="1" t="s">
        <v>35</v>
      </c>
      <c r="E330" s="1" t="s">
        <v>230</v>
      </c>
      <c r="F330" s="1" t="s">
        <v>53</v>
      </c>
      <c r="G330" s="1" t="s">
        <v>39</v>
      </c>
      <c r="H330" s="9">
        <f>H331</f>
        <v>1815800</v>
      </c>
      <c r="I330" s="16">
        <f t="shared" si="240"/>
        <v>0</v>
      </c>
      <c r="J330" s="9">
        <f>J331</f>
        <v>1815800</v>
      </c>
      <c r="K330" s="9">
        <f t="shared" si="248"/>
        <v>391100</v>
      </c>
      <c r="L330" s="42">
        <f>L331</f>
        <v>2206900</v>
      </c>
      <c r="M330" s="9">
        <f t="shared" ref="M330:V330" si="269">M331</f>
        <v>1815800</v>
      </c>
      <c r="N330" s="9">
        <f t="shared" si="242"/>
        <v>0</v>
      </c>
      <c r="O330" s="9">
        <f t="shared" si="269"/>
        <v>1815800</v>
      </c>
      <c r="P330" s="21">
        <f t="shared" si="233"/>
        <v>0</v>
      </c>
      <c r="Q330" s="9">
        <f t="shared" si="269"/>
        <v>1815800</v>
      </c>
      <c r="R330" s="21">
        <f t="shared" si="269"/>
        <v>1815800</v>
      </c>
      <c r="S330" s="34">
        <f t="shared" si="243"/>
        <v>0</v>
      </c>
      <c r="T330" s="38">
        <f t="shared" si="269"/>
        <v>1815800</v>
      </c>
      <c r="U330" s="34">
        <f t="shared" si="234"/>
        <v>0</v>
      </c>
      <c r="V330" s="25">
        <f t="shared" si="269"/>
        <v>1815800</v>
      </c>
    </row>
    <row r="331" spans="1:22" ht="46.8" x14ac:dyDescent="0.25">
      <c r="A331" s="7" t="s">
        <v>40</v>
      </c>
      <c r="B331" s="1" t="s">
        <v>228</v>
      </c>
      <c r="C331" s="1" t="s">
        <v>25</v>
      </c>
      <c r="D331" s="1" t="s">
        <v>35</v>
      </c>
      <c r="E331" s="1" t="s">
        <v>230</v>
      </c>
      <c r="F331" s="1" t="s">
        <v>53</v>
      </c>
      <c r="G331" s="1" t="s">
        <v>41</v>
      </c>
      <c r="H331" s="9">
        <v>1815800</v>
      </c>
      <c r="I331" s="16">
        <f t="shared" si="240"/>
        <v>0</v>
      </c>
      <c r="J331" s="9">
        <v>1815800</v>
      </c>
      <c r="K331" s="9">
        <f t="shared" si="248"/>
        <v>391100</v>
      </c>
      <c r="L331" s="42">
        <v>2206900</v>
      </c>
      <c r="M331" s="9">
        <v>1815800</v>
      </c>
      <c r="N331" s="9">
        <f t="shared" si="242"/>
        <v>0</v>
      </c>
      <c r="O331" s="9">
        <v>1815800</v>
      </c>
      <c r="P331" s="21">
        <f t="shared" si="233"/>
        <v>0</v>
      </c>
      <c r="Q331" s="9">
        <v>1815800</v>
      </c>
      <c r="R331" s="21">
        <v>1815800</v>
      </c>
      <c r="S331" s="34">
        <f t="shared" si="243"/>
        <v>0</v>
      </c>
      <c r="T331" s="38">
        <v>1815800</v>
      </c>
      <c r="U331" s="34">
        <f t="shared" si="234"/>
        <v>0</v>
      </c>
      <c r="V331" s="25">
        <v>1815800</v>
      </c>
    </row>
    <row r="332" spans="1:22" ht="46.8" x14ac:dyDescent="0.25">
      <c r="A332" s="7" t="s">
        <v>30</v>
      </c>
      <c r="B332" s="1" t="s">
        <v>228</v>
      </c>
      <c r="C332" s="1" t="s">
        <v>25</v>
      </c>
      <c r="D332" s="1" t="s">
        <v>35</v>
      </c>
      <c r="E332" s="1" t="s">
        <v>230</v>
      </c>
      <c r="F332" s="1" t="s">
        <v>53</v>
      </c>
      <c r="G332" s="1" t="s">
        <v>31</v>
      </c>
      <c r="H332" s="9">
        <f>H333</f>
        <v>283100</v>
      </c>
      <c r="I332" s="16">
        <f t="shared" si="240"/>
        <v>0</v>
      </c>
      <c r="J332" s="9">
        <f>J333</f>
        <v>283100</v>
      </c>
      <c r="K332" s="5">
        <f t="shared" si="248"/>
        <v>12400</v>
      </c>
      <c r="L332" s="42">
        <f>L333</f>
        <v>295500</v>
      </c>
      <c r="M332" s="9">
        <f t="shared" ref="M332:V332" si="270">M333</f>
        <v>83100</v>
      </c>
      <c r="N332" s="16">
        <f t="shared" si="242"/>
        <v>0</v>
      </c>
      <c r="O332" s="16">
        <f t="shared" si="270"/>
        <v>83100</v>
      </c>
      <c r="P332" s="20">
        <f t="shared" si="233"/>
        <v>0</v>
      </c>
      <c r="Q332" s="9">
        <f t="shared" si="270"/>
        <v>83100</v>
      </c>
      <c r="R332" s="22">
        <f t="shared" si="270"/>
        <v>83100</v>
      </c>
      <c r="S332" s="28">
        <f t="shared" si="243"/>
        <v>0</v>
      </c>
      <c r="T332" s="38">
        <f t="shared" si="270"/>
        <v>83100</v>
      </c>
      <c r="U332" s="34">
        <f t="shared" si="234"/>
        <v>0</v>
      </c>
      <c r="V332" s="25">
        <f t="shared" si="270"/>
        <v>83100</v>
      </c>
    </row>
    <row r="333" spans="1:22" ht="46.8" x14ac:dyDescent="0.25">
      <c r="A333" s="7" t="s">
        <v>32</v>
      </c>
      <c r="B333" s="1" t="s">
        <v>228</v>
      </c>
      <c r="C333" s="1" t="s">
        <v>25</v>
      </c>
      <c r="D333" s="1" t="s">
        <v>35</v>
      </c>
      <c r="E333" s="1" t="s">
        <v>230</v>
      </c>
      <c r="F333" s="1" t="s">
        <v>53</v>
      </c>
      <c r="G333" s="1" t="s">
        <v>33</v>
      </c>
      <c r="H333" s="9">
        <v>283100</v>
      </c>
      <c r="I333" s="16">
        <f t="shared" si="240"/>
        <v>0</v>
      </c>
      <c r="J333" s="9">
        <v>283100</v>
      </c>
      <c r="K333" s="5">
        <f t="shared" si="248"/>
        <v>12400</v>
      </c>
      <c r="L333" s="42">
        <v>295500</v>
      </c>
      <c r="M333" s="9">
        <v>83100</v>
      </c>
      <c r="N333" s="16">
        <f t="shared" si="242"/>
        <v>0</v>
      </c>
      <c r="O333" s="16">
        <v>83100</v>
      </c>
      <c r="P333" s="20">
        <f t="shared" si="233"/>
        <v>0</v>
      </c>
      <c r="Q333" s="9">
        <v>83100</v>
      </c>
      <c r="R333" s="22">
        <v>83100</v>
      </c>
      <c r="S333" s="28">
        <f t="shared" si="243"/>
        <v>0</v>
      </c>
      <c r="T333" s="38">
        <v>83100</v>
      </c>
      <c r="U333" s="34">
        <f t="shared" si="234"/>
        <v>0</v>
      </c>
      <c r="V333" s="25">
        <v>83100</v>
      </c>
    </row>
    <row r="334" spans="1:22" ht="15.6" x14ac:dyDescent="0.25">
      <c r="A334" s="7" t="s">
        <v>58</v>
      </c>
      <c r="B334" s="1" t="s">
        <v>228</v>
      </c>
      <c r="C334" s="1" t="s">
        <v>25</v>
      </c>
      <c r="D334" s="1" t="s">
        <v>35</v>
      </c>
      <c r="E334" s="1" t="s">
        <v>230</v>
      </c>
      <c r="F334" s="1" t="s">
        <v>53</v>
      </c>
      <c r="G334" s="1" t="s">
        <v>59</v>
      </c>
      <c r="H334" s="9">
        <f>H335</f>
        <v>3500</v>
      </c>
      <c r="I334" s="16">
        <f t="shared" si="240"/>
        <v>0</v>
      </c>
      <c r="J334" s="9">
        <f>J335</f>
        <v>3500</v>
      </c>
      <c r="K334" s="5">
        <f t="shared" si="248"/>
        <v>0</v>
      </c>
      <c r="L334" s="42">
        <f>L335</f>
        <v>3500</v>
      </c>
      <c r="M334" s="9">
        <f t="shared" ref="M334:V334" si="271">M335</f>
        <v>3500</v>
      </c>
      <c r="N334" s="16">
        <f t="shared" si="242"/>
        <v>0</v>
      </c>
      <c r="O334" s="16">
        <f t="shared" si="271"/>
        <v>3500</v>
      </c>
      <c r="P334" s="20">
        <f t="shared" si="233"/>
        <v>0</v>
      </c>
      <c r="Q334" s="9">
        <f t="shared" si="271"/>
        <v>3500</v>
      </c>
      <c r="R334" s="22">
        <f t="shared" si="271"/>
        <v>3500</v>
      </c>
      <c r="S334" s="28">
        <f t="shared" si="243"/>
        <v>0</v>
      </c>
      <c r="T334" s="38">
        <f t="shared" si="271"/>
        <v>3500</v>
      </c>
      <c r="U334" s="34">
        <f t="shared" si="234"/>
        <v>0</v>
      </c>
      <c r="V334" s="25">
        <f t="shared" si="271"/>
        <v>3500</v>
      </c>
    </row>
    <row r="335" spans="1:22" ht="15.6" x14ac:dyDescent="0.25">
      <c r="A335" s="7" t="s">
        <v>60</v>
      </c>
      <c r="B335" s="1" t="s">
        <v>228</v>
      </c>
      <c r="C335" s="1" t="s">
        <v>25</v>
      </c>
      <c r="D335" s="1" t="s">
        <v>35</v>
      </c>
      <c r="E335" s="1" t="s">
        <v>230</v>
      </c>
      <c r="F335" s="1" t="s">
        <v>53</v>
      </c>
      <c r="G335" s="1" t="s">
        <v>61</v>
      </c>
      <c r="H335" s="9">
        <v>3500</v>
      </c>
      <c r="I335" s="16">
        <f t="shared" si="240"/>
        <v>0</v>
      </c>
      <c r="J335" s="9">
        <v>3500</v>
      </c>
      <c r="K335" s="5">
        <f t="shared" si="248"/>
        <v>0</v>
      </c>
      <c r="L335" s="42">
        <v>3500</v>
      </c>
      <c r="M335" s="9">
        <v>3500</v>
      </c>
      <c r="N335" s="16">
        <f t="shared" si="242"/>
        <v>0</v>
      </c>
      <c r="O335" s="16">
        <v>3500</v>
      </c>
      <c r="P335" s="20">
        <f t="shared" si="233"/>
        <v>0</v>
      </c>
      <c r="Q335" s="9">
        <v>3500</v>
      </c>
      <c r="R335" s="22">
        <v>3500</v>
      </c>
      <c r="S335" s="28">
        <f t="shared" si="243"/>
        <v>0</v>
      </c>
      <c r="T335" s="38">
        <v>3500</v>
      </c>
      <c r="U335" s="34">
        <f t="shared" si="234"/>
        <v>0</v>
      </c>
      <c r="V335" s="25">
        <v>3500</v>
      </c>
    </row>
    <row r="336" spans="1:22" ht="15.6" x14ac:dyDescent="0.25">
      <c r="A336" s="7" t="s">
        <v>232</v>
      </c>
      <c r="B336" s="1" t="s">
        <v>228</v>
      </c>
      <c r="C336" s="1" t="s">
        <v>25</v>
      </c>
      <c r="D336" s="1" t="s">
        <v>35</v>
      </c>
      <c r="E336" s="1" t="s">
        <v>230</v>
      </c>
      <c r="F336" s="1" t="s">
        <v>233</v>
      </c>
      <c r="G336" s="8" t="s">
        <v>0</v>
      </c>
      <c r="H336" s="9">
        <f>H337+H339+H341</f>
        <v>4987400</v>
      </c>
      <c r="I336" s="16">
        <f t="shared" si="240"/>
        <v>0</v>
      </c>
      <c r="J336" s="9">
        <f>J337+J339+J341</f>
        <v>4987400</v>
      </c>
      <c r="K336" s="5">
        <f t="shared" si="248"/>
        <v>464772.58000000007</v>
      </c>
      <c r="L336" s="42">
        <f>L337+L339+L341</f>
        <v>5452172.5800000001</v>
      </c>
      <c r="M336" s="9">
        <f t="shared" ref="M336:R336" si="272">M337+M339+M341</f>
        <v>4715900</v>
      </c>
      <c r="N336" s="16">
        <f t="shared" si="242"/>
        <v>0</v>
      </c>
      <c r="O336" s="16">
        <f t="shared" ref="O336:Q336" si="273">O337+O339+O341</f>
        <v>4715900</v>
      </c>
      <c r="P336" s="20">
        <f t="shared" si="233"/>
        <v>0</v>
      </c>
      <c r="Q336" s="9">
        <f t="shared" si="273"/>
        <v>4715900</v>
      </c>
      <c r="R336" s="22">
        <f t="shared" si="272"/>
        <v>4715900</v>
      </c>
      <c r="S336" s="28">
        <f t="shared" si="243"/>
        <v>0</v>
      </c>
      <c r="T336" s="38">
        <f t="shared" ref="T336:V336" si="274">T337+T339+T341</f>
        <v>4715900</v>
      </c>
      <c r="U336" s="34">
        <f t="shared" si="234"/>
        <v>0</v>
      </c>
      <c r="V336" s="25">
        <f t="shared" si="274"/>
        <v>4715900</v>
      </c>
    </row>
    <row r="337" spans="1:22" ht="93.6" x14ac:dyDescent="0.25">
      <c r="A337" s="7" t="s">
        <v>38</v>
      </c>
      <c r="B337" s="1" t="s">
        <v>228</v>
      </c>
      <c r="C337" s="1" t="s">
        <v>25</v>
      </c>
      <c r="D337" s="1" t="s">
        <v>35</v>
      </c>
      <c r="E337" s="1" t="s">
        <v>230</v>
      </c>
      <c r="F337" s="1" t="s">
        <v>233</v>
      </c>
      <c r="G337" s="1" t="s">
        <v>39</v>
      </c>
      <c r="H337" s="9">
        <f>H338</f>
        <v>4113900</v>
      </c>
      <c r="I337" s="16">
        <f t="shared" si="240"/>
        <v>0</v>
      </c>
      <c r="J337" s="9">
        <f>J338</f>
        <v>4113900</v>
      </c>
      <c r="K337" s="5">
        <f t="shared" si="248"/>
        <v>248700</v>
      </c>
      <c r="L337" s="42">
        <f>L338</f>
        <v>4362600</v>
      </c>
      <c r="M337" s="9">
        <f t="shared" ref="M337:V337" si="275">M338</f>
        <v>4113900</v>
      </c>
      <c r="N337" s="16">
        <f t="shared" si="242"/>
        <v>0</v>
      </c>
      <c r="O337" s="16">
        <f t="shared" si="275"/>
        <v>4113900</v>
      </c>
      <c r="P337" s="20">
        <f t="shared" si="233"/>
        <v>0</v>
      </c>
      <c r="Q337" s="9">
        <f t="shared" si="275"/>
        <v>4113900</v>
      </c>
      <c r="R337" s="22">
        <f t="shared" si="275"/>
        <v>4113900</v>
      </c>
      <c r="S337" s="28">
        <f t="shared" si="243"/>
        <v>0</v>
      </c>
      <c r="T337" s="38">
        <f t="shared" si="275"/>
        <v>4113900</v>
      </c>
      <c r="U337" s="34">
        <f t="shared" si="234"/>
        <v>0</v>
      </c>
      <c r="V337" s="25">
        <f t="shared" si="275"/>
        <v>4113900</v>
      </c>
    </row>
    <row r="338" spans="1:22" ht="31.2" x14ac:dyDescent="0.25">
      <c r="A338" s="7" t="s">
        <v>56</v>
      </c>
      <c r="B338" s="1" t="s">
        <v>228</v>
      </c>
      <c r="C338" s="1" t="s">
        <v>25</v>
      </c>
      <c r="D338" s="1" t="s">
        <v>35</v>
      </c>
      <c r="E338" s="1" t="s">
        <v>230</v>
      </c>
      <c r="F338" s="1" t="s">
        <v>233</v>
      </c>
      <c r="G338" s="1" t="s">
        <v>57</v>
      </c>
      <c r="H338" s="9">
        <v>4113900</v>
      </c>
      <c r="I338" s="16">
        <f t="shared" si="240"/>
        <v>0</v>
      </c>
      <c r="J338" s="9">
        <v>4113900</v>
      </c>
      <c r="K338" s="5">
        <f t="shared" si="248"/>
        <v>248700</v>
      </c>
      <c r="L338" s="42">
        <v>4362600</v>
      </c>
      <c r="M338" s="9">
        <v>4113900</v>
      </c>
      <c r="N338" s="16">
        <f t="shared" si="242"/>
        <v>0</v>
      </c>
      <c r="O338" s="16">
        <v>4113900</v>
      </c>
      <c r="P338" s="20">
        <f t="shared" si="233"/>
        <v>0</v>
      </c>
      <c r="Q338" s="9">
        <v>4113900</v>
      </c>
      <c r="R338" s="22">
        <v>4113900</v>
      </c>
      <c r="S338" s="28">
        <f t="shared" si="243"/>
        <v>0</v>
      </c>
      <c r="T338" s="38">
        <v>4113900</v>
      </c>
      <c r="U338" s="34">
        <f t="shared" si="234"/>
        <v>0</v>
      </c>
      <c r="V338" s="25">
        <v>4113900</v>
      </c>
    </row>
    <row r="339" spans="1:22" ht="46.8" x14ac:dyDescent="0.25">
      <c r="A339" s="7" t="s">
        <v>30</v>
      </c>
      <c r="B339" s="1" t="s">
        <v>228</v>
      </c>
      <c r="C339" s="1" t="s">
        <v>25</v>
      </c>
      <c r="D339" s="1" t="s">
        <v>35</v>
      </c>
      <c r="E339" s="1" t="s">
        <v>230</v>
      </c>
      <c r="F339" s="1" t="s">
        <v>233</v>
      </c>
      <c r="G339" s="1" t="s">
        <v>31</v>
      </c>
      <c r="H339" s="9">
        <f>H340</f>
        <v>859500</v>
      </c>
      <c r="I339" s="16">
        <f t="shared" si="240"/>
        <v>0</v>
      </c>
      <c r="J339" s="9">
        <f>J340</f>
        <v>859500</v>
      </c>
      <c r="K339" s="5">
        <f t="shared" si="248"/>
        <v>216072.58000000007</v>
      </c>
      <c r="L339" s="42">
        <f>L340</f>
        <v>1075572.58</v>
      </c>
      <c r="M339" s="9">
        <f t="shared" ref="M339:V339" si="276">M340</f>
        <v>588000</v>
      </c>
      <c r="N339" s="16">
        <f t="shared" si="242"/>
        <v>0</v>
      </c>
      <c r="O339" s="16">
        <f t="shared" si="276"/>
        <v>588000</v>
      </c>
      <c r="P339" s="20">
        <f t="shared" si="233"/>
        <v>0</v>
      </c>
      <c r="Q339" s="9">
        <f t="shared" si="276"/>
        <v>588000</v>
      </c>
      <c r="R339" s="22">
        <f t="shared" si="276"/>
        <v>588000</v>
      </c>
      <c r="S339" s="28">
        <f t="shared" si="243"/>
        <v>0</v>
      </c>
      <c r="T339" s="38">
        <f t="shared" si="276"/>
        <v>588000</v>
      </c>
      <c r="U339" s="34">
        <f t="shared" si="234"/>
        <v>0</v>
      </c>
      <c r="V339" s="25">
        <f t="shared" si="276"/>
        <v>588000</v>
      </c>
    </row>
    <row r="340" spans="1:22" ht="46.8" x14ac:dyDescent="0.25">
      <c r="A340" s="7" t="s">
        <v>32</v>
      </c>
      <c r="B340" s="1" t="s">
        <v>228</v>
      </c>
      <c r="C340" s="1" t="s">
        <v>25</v>
      </c>
      <c r="D340" s="1" t="s">
        <v>35</v>
      </c>
      <c r="E340" s="1" t="s">
        <v>230</v>
      </c>
      <c r="F340" s="1" t="s">
        <v>233</v>
      </c>
      <c r="G340" s="1" t="s">
        <v>33</v>
      </c>
      <c r="H340" s="9">
        <v>859500</v>
      </c>
      <c r="I340" s="16">
        <f t="shared" si="240"/>
        <v>0</v>
      </c>
      <c r="J340" s="9">
        <v>859500</v>
      </c>
      <c r="K340" s="5">
        <f t="shared" si="248"/>
        <v>216072.58000000007</v>
      </c>
      <c r="L340" s="42">
        <v>1075572.58</v>
      </c>
      <c r="M340" s="9">
        <v>588000</v>
      </c>
      <c r="N340" s="16">
        <f t="shared" si="242"/>
        <v>0</v>
      </c>
      <c r="O340" s="16">
        <v>588000</v>
      </c>
      <c r="P340" s="20">
        <f t="shared" si="233"/>
        <v>0</v>
      </c>
      <c r="Q340" s="9">
        <v>588000</v>
      </c>
      <c r="R340" s="22">
        <v>588000</v>
      </c>
      <c r="S340" s="28">
        <f t="shared" si="243"/>
        <v>0</v>
      </c>
      <c r="T340" s="38">
        <v>588000</v>
      </c>
      <c r="U340" s="34">
        <f t="shared" si="234"/>
        <v>0</v>
      </c>
      <c r="V340" s="25">
        <v>588000</v>
      </c>
    </row>
    <row r="341" spans="1:22" ht="15.6" x14ac:dyDescent="0.25">
      <c r="A341" s="7" t="s">
        <v>58</v>
      </c>
      <c r="B341" s="1" t="s">
        <v>228</v>
      </c>
      <c r="C341" s="1" t="s">
        <v>25</v>
      </c>
      <c r="D341" s="1" t="s">
        <v>35</v>
      </c>
      <c r="E341" s="1" t="s">
        <v>230</v>
      </c>
      <c r="F341" s="1" t="s">
        <v>233</v>
      </c>
      <c r="G341" s="1" t="s">
        <v>59</v>
      </c>
      <c r="H341" s="9">
        <f>H342</f>
        <v>14000</v>
      </c>
      <c r="I341" s="16">
        <f t="shared" si="240"/>
        <v>0</v>
      </c>
      <c r="J341" s="9">
        <f>J342</f>
        <v>14000</v>
      </c>
      <c r="K341" s="5">
        <f t="shared" si="248"/>
        <v>0</v>
      </c>
      <c r="L341" s="42">
        <f>L342</f>
        <v>14000</v>
      </c>
      <c r="M341" s="9">
        <f t="shared" ref="M341:V341" si="277">M342</f>
        <v>14000</v>
      </c>
      <c r="N341" s="16">
        <f t="shared" si="242"/>
        <v>0</v>
      </c>
      <c r="O341" s="16">
        <f t="shared" si="277"/>
        <v>14000</v>
      </c>
      <c r="P341" s="20">
        <f t="shared" si="233"/>
        <v>0</v>
      </c>
      <c r="Q341" s="9">
        <f t="shared" si="277"/>
        <v>14000</v>
      </c>
      <c r="R341" s="22">
        <f t="shared" si="277"/>
        <v>14000</v>
      </c>
      <c r="S341" s="28">
        <f t="shared" si="243"/>
        <v>0</v>
      </c>
      <c r="T341" s="38">
        <f t="shared" si="277"/>
        <v>14000</v>
      </c>
      <c r="U341" s="34">
        <f t="shared" si="234"/>
        <v>0</v>
      </c>
      <c r="V341" s="25">
        <f t="shared" si="277"/>
        <v>14000</v>
      </c>
    </row>
    <row r="342" spans="1:22" ht="15.6" x14ac:dyDescent="0.25">
      <c r="A342" s="7" t="s">
        <v>60</v>
      </c>
      <c r="B342" s="1" t="s">
        <v>228</v>
      </c>
      <c r="C342" s="1" t="s">
        <v>25</v>
      </c>
      <c r="D342" s="1" t="s">
        <v>35</v>
      </c>
      <c r="E342" s="1" t="s">
        <v>230</v>
      </c>
      <c r="F342" s="1" t="s">
        <v>233</v>
      </c>
      <c r="G342" s="1" t="s">
        <v>61</v>
      </c>
      <c r="H342" s="9">
        <v>14000</v>
      </c>
      <c r="I342" s="16">
        <f t="shared" si="240"/>
        <v>0</v>
      </c>
      <c r="J342" s="9">
        <v>14000</v>
      </c>
      <c r="K342" s="5">
        <f t="shared" si="248"/>
        <v>0</v>
      </c>
      <c r="L342" s="42">
        <v>14000</v>
      </c>
      <c r="M342" s="9">
        <v>14000</v>
      </c>
      <c r="N342" s="16">
        <f t="shared" si="242"/>
        <v>0</v>
      </c>
      <c r="O342" s="16">
        <v>14000</v>
      </c>
      <c r="P342" s="20">
        <f t="shared" si="233"/>
        <v>0</v>
      </c>
      <c r="Q342" s="9">
        <v>14000</v>
      </c>
      <c r="R342" s="22">
        <v>14000</v>
      </c>
      <c r="S342" s="28">
        <f t="shared" si="243"/>
        <v>0</v>
      </c>
      <c r="T342" s="38">
        <v>14000</v>
      </c>
      <c r="U342" s="34">
        <f t="shared" si="234"/>
        <v>0</v>
      </c>
      <c r="V342" s="25">
        <v>14000</v>
      </c>
    </row>
    <row r="343" spans="1:22" ht="46.8" x14ac:dyDescent="0.25">
      <c r="A343" s="7" t="s">
        <v>234</v>
      </c>
      <c r="B343" s="1" t="s">
        <v>228</v>
      </c>
      <c r="C343" s="1" t="s">
        <v>25</v>
      </c>
      <c r="D343" s="1" t="s">
        <v>35</v>
      </c>
      <c r="E343" s="1" t="s">
        <v>230</v>
      </c>
      <c r="F343" s="1" t="s">
        <v>235</v>
      </c>
      <c r="G343" s="8" t="s">
        <v>0</v>
      </c>
      <c r="H343" s="9">
        <f>H344</f>
        <v>52600</v>
      </c>
      <c r="I343" s="16">
        <f t="shared" si="240"/>
        <v>0</v>
      </c>
      <c r="J343" s="9">
        <f>J344</f>
        <v>52600</v>
      </c>
      <c r="K343" s="5">
        <f t="shared" si="248"/>
        <v>-12400</v>
      </c>
      <c r="L343" s="42">
        <f>L344</f>
        <v>40200</v>
      </c>
      <c r="M343" s="9">
        <v>0</v>
      </c>
      <c r="N343" s="16">
        <f t="shared" si="242"/>
        <v>0</v>
      </c>
      <c r="O343" s="16">
        <v>0</v>
      </c>
      <c r="P343" s="20">
        <f t="shared" si="233"/>
        <v>0</v>
      </c>
      <c r="Q343" s="9">
        <v>0</v>
      </c>
      <c r="R343" s="22">
        <v>0</v>
      </c>
      <c r="S343" s="28">
        <f t="shared" si="243"/>
        <v>0</v>
      </c>
      <c r="T343" s="38">
        <v>0</v>
      </c>
      <c r="U343" s="34">
        <f t="shared" si="234"/>
        <v>0</v>
      </c>
      <c r="V343" s="25">
        <v>0</v>
      </c>
    </row>
    <row r="344" spans="1:22" ht="46.8" x14ac:dyDescent="0.25">
      <c r="A344" s="7" t="s">
        <v>30</v>
      </c>
      <c r="B344" s="1" t="s">
        <v>228</v>
      </c>
      <c r="C344" s="1" t="s">
        <v>25</v>
      </c>
      <c r="D344" s="1" t="s">
        <v>35</v>
      </c>
      <c r="E344" s="1" t="s">
        <v>230</v>
      </c>
      <c r="F344" s="1" t="s">
        <v>235</v>
      </c>
      <c r="G344" s="1" t="s">
        <v>31</v>
      </c>
      <c r="H344" s="9">
        <f>H345</f>
        <v>52600</v>
      </c>
      <c r="I344" s="16">
        <f t="shared" si="240"/>
        <v>0</v>
      </c>
      <c r="J344" s="9">
        <f>J345</f>
        <v>52600</v>
      </c>
      <c r="K344" s="5">
        <f t="shared" si="248"/>
        <v>-12400</v>
      </c>
      <c r="L344" s="42">
        <f>L345</f>
        <v>40200</v>
      </c>
      <c r="M344" s="9">
        <v>0</v>
      </c>
      <c r="N344" s="16">
        <f t="shared" si="242"/>
        <v>0</v>
      </c>
      <c r="O344" s="16">
        <v>0</v>
      </c>
      <c r="P344" s="20">
        <f t="shared" si="233"/>
        <v>0</v>
      </c>
      <c r="Q344" s="9">
        <v>0</v>
      </c>
      <c r="R344" s="22">
        <v>0</v>
      </c>
      <c r="S344" s="28">
        <f t="shared" si="243"/>
        <v>0</v>
      </c>
      <c r="T344" s="38">
        <v>0</v>
      </c>
      <c r="U344" s="34">
        <f t="shared" si="234"/>
        <v>0</v>
      </c>
      <c r="V344" s="25">
        <v>0</v>
      </c>
    </row>
    <row r="345" spans="1:22" ht="46.8" x14ac:dyDescent="0.25">
      <c r="A345" s="7" t="s">
        <v>32</v>
      </c>
      <c r="B345" s="1" t="s">
        <v>228</v>
      </c>
      <c r="C345" s="1" t="s">
        <v>25</v>
      </c>
      <c r="D345" s="1" t="s">
        <v>35</v>
      </c>
      <c r="E345" s="1" t="s">
        <v>230</v>
      </c>
      <c r="F345" s="1" t="s">
        <v>235</v>
      </c>
      <c r="G345" s="1" t="s">
        <v>33</v>
      </c>
      <c r="H345" s="9">
        <v>52600</v>
      </c>
      <c r="I345" s="16">
        <f t="shared" si="240"/>
        <v>0</v>
      </c>
      <c r="J345" s="9">
        <v>52600</v>
      </c>
      <c r="K345" s="5">
        <f t="shared" si="248"/>
        <v>-12400</v>
      </c>
      <c r="L345" s="42">
        <v>40200</v>
      </c>
      <c r="M345" s="9">
        <v>0</v>
      </c>
      <c r="N345" s="16">
        <f t="shared" si="242"/>
        <v>0</v>
      </c>
      <c r="O345" s="16">
        <v>0</v>
      </c>
      <c r="P345" s="20">
        <f t="shared" si="233"/>
        <v>0</v>
      </c>
      <c r="Q345" s="9">
        <v>0</v>
      </c>
      <c r="R345" s="22">
        <v>0</v>
      </c>
      <c r="S345" s="28">
        <f t="shared" si="243"/>
        <v>0</v>
      </c>
      <c r="T345" s="38">
        <v>0</v>
      </c>
      <c r="U345" s="34">
        <f t="shared" si="234"/>
        <v>0</v>
      </c>
      <c r="V345" s="25">
        <v>0</v>
      </c>
    </row>
    <row r="346" spans="1:22" ht="62.4" x14ac:dyDescent="0.25">
      <c r="A346" s="7" t="s">
        <v>236</v>
      </c>
      <c r="B346" s="1" t="s">
        <v>228</v>
      </c>
      <c r="C346" s="1" t="s">
        <v>25</v>
      </c>
      <c r="D346" s="1" t="s">
        <v>35</v>
      </c>
      <c r="E346" s="1" t="s">
        <v>230</v>
      </c>
      <c r="F346" s="1" t="s">
        <v>237</v>
      </c>
      <c r="G346" s="8" t="s">
        <v>0</v>
      </c>
      <c r="H346" s="9">
        <f>H347</f>
        <v>651000</v>
      </c>
      <c r="I346" s="16">
        <f t="shared" si="240"/>
        <v>0</v>
      </c>
      <c r="J346" s="9">
        <f>J347</f>
        <v>651000</v>
      </c>
      <c r="K346" s="5">
        <f t="shared" si="248"/>
        <v>-464772.58</v>
      </c>
      <c r="L346" s="42">
        <f>L347</f>
        <v>186227.41999999998</v>
      </c>
      <c r="M346" s="9">
        <f t="shared" ref="M346:V346" si="278">M347</f>
        <v>651000</v>
      </c>
      <c r="N346" s="16">
        <f t="shared" si="242"/>
        <v>0</v>
      </c>
      <c r="O346" s="16">
        <f t="shared" si="278"/>
        <v>651000</v>
      </c>
      <c r="P346" s="20">
        <f t="shared" si="233"/>
        <v>0</v>
      </c>
      <c r="Q346" s="9">
        <f t="shared" si="278"/>
        <v>651000</v>
      </c>
      <c r="R346" s="22">
        <f t="shared" si="278"/>
        <v>651000</v>
      </c>
      <c r="S346" s="28">
        <f t="shared" si="243"/>
        <v>0</v>
      </c>
      <c r="T346" s="38">
        <f t="shared" si="278"/>
        <v>651000</v>
      </c>
      <c r="U346" s="34">
        <f t="shared" si="234"/>
        <v>0</v>
      </c>
      <c r="V346" s="25">
        <f t="shared" si="278"/>
        <v>651000</v>
      </c>
    </row>
    <row r="347" spans="1:22" ht="46.8" x14ac:dyDescent="0.25">
      <c r="A347" s="7" t="s">
        <v>30</v>
      </c>
      <c r="B347" s="1" t="s">
        <v>228</v>
      </c>
      <c r="C347" s="1" t="s">
        <v>25</v>
      </c>
      <c r="D347" s="1" t="s">
        <v>35</v>
      </c>
      <c r="E347" s="1" t="s">
        <v>230</v>
      </c>
      <c r="F347" s="1" t="s">
        <v>237</v>
      </c>
      <c r="G347" s="1" t="s">
        <v>31</v>
      </c>
      <c r="H347" s="9">
        <f>H348</f>
        <v>651000</v>
      </c>
      <c r="I347" s="16">
        <f t="shared" si="240"/>
        <v>0</v>
      </c>
      <c r="J347" s="9">
        <f>J348</f>
        <v>651000</v>
      </c>
      <c r="K347" s="5">
        <f t="shared" si="248"/>
        <v>-464772.58</v>
      </c>
      <c r="L347" s="42">
        <f>L348</f>
        <v>186227.41999999998</v>
      </c>
      <c r="M347" s="9">
        <f t="shared" ref="M347:V347" si="279">M348</f>
        <v>651000</v>
      </c>
      <c r="N347" s="16">
        <f t="shared" si="242"/>
        <v>0</v>
      </c>
      <c r="O347" s="16">
        <f t="shared" si="279"/>
        <v>651000</v>
      </c>
      <c r="P347" s="20">
        <f t="shared" ref="P347:P426" si="280">Q347-O347</f>
        <v>0</v>
      </c>
      <c r="Q347" s="9">
        <f t="shared" si="279"/>
        <v>651000</v>
      </c>
      <c r="R347" s="22">
        <f t="shared" si="279"/>
        <v>651000</v>
      </c>
      <c r="S347" s="28">
        <f t="shared" si="243"/>
        <v>0</v>
      </c>
      <c r="T347" s="38">
        <f t="shared" si="279"/>
        <v>651000</v>
      </c>
      <c r="U347" s="34">
        <f t="shared" ref="U347:U426" si="281">V347-T347</f>
        <v>0</v>
      </c>
      <c r="V347" s="25">
        <f t="shared" si="279"/>
        <v>651000</v>
      </c>
    </row>
    <row r="348" spans="1:22" ht="46.8" x14ac:dyDescent="0.25">
      <c r="A348" s="7" t="s">
        <v>32</v>
      </c>
      <c r="B348" s="1" t="s">
        <v>228</v>
      </c>
      <c r="C348" s="1" t="s">
        <v>25</v>
      </c>
      <c r="D348" s="1" t="s">
        <v>35</v>
      </c>
      <c r="E348" s="1" t="s">
        <v>230</v>
      </c>
      <c r="F348" s="1" t="s">
        <v>237</v>
      </c>
      <c r="G348" s="1" t="s">
        <v>33</v>
      </c>
      <c r="H348" s="9">
        <v>651000</v>
      </c>
      <c r="I348" s="16">
        <f t="shared" si="240"/>
        <v>0</v>
      </c>
      <c r="J348" s="9">
        <v>651000</v>
      </c>
      <c r="K348" s="5">
        <f t="shared" si="248"/>
        <v>-464772.58</v>
      </c>
      <c r="L348" s="42">
        <v>186227.41999999998</v>
      </c>
      <c r="M348" s="9">
        <v>651000</v>
      </c>
      <c r="N348" s="16">
        <f t="shared" si="242"/>
        <v>0</v>
      </c>
      <c r="O348" s="16">
        <v>651000</v>
      </c>
      <c r="P348" s="20">
        <f t="shared" si="280"/>
        <v>0</v>
      </c>
      <c r="Q348" s="9">
        <v>651000</v>
      </c>
      <c r="R348" s="22">
        <v>651000</v>
      </c>
      <c r="S348" s="28">
        <f t="shared" si="243"/>
        <v>0</v>
      </c>
      <c r="T348" s="38">
        <v>651000</v>
      </c>
      <c r="U348" s="34">
        <f t="shared" si="281"/>
        <v>0</v>
      </c>
      <c r="V348" s="25">
        <v>651000</v>
      </c>
    </row>
    <row r="349" spans="1:22" ht="31.2" x14ac:dyDescent="0.25">
      <c r="A349" s="7" t="s">
        <v>95</v>
      </c>
      <c r="B349" s="1" t="s">
        <v>228</v>
      </c>
      <c r="C349" s="1" t="s">
        <v>25</v>
      </c>
      <c r="D349" s="1" t="s">
        <v>35</v>
      </c>
      <c r="E349" s="1" t="s">
        <v>230</v>
      </c>
      <c r="F349" s="1" t="s">
        <v>96</v>
      </c>
      <c r="G349" s="8" t="s">
        <v>0</v>
      </c>
      <c r="H349" s="9">
        <f>H350</f>
        <v>58700</v>
      </c>
      <c r="I349" s="16">
        <f t="shared" si="240"/>
        <v>0</v>
      </c>
      <c r="J349" s="9">
        <f>J350</f>
        <v>58700</v>
      </c>
      <c r="K349" s="5">
        <f t="shared" si="248"/>
        <v>0</v>
      </c>
      <c r="L349" s="42">
        <f>L350</f>
        <v>58700</v>
      </c>
      <c r="M349" s="9">
        <v>0</v>
      </c>
      <c r="N349" s="16">
        <f t="shared" si="242"/>
        <v>0</v>
      </c>
      <c r="O349" s="16">
        <v>0</v>
      </c>
      <c r="P349" s="20">
        <f t="shared" si="280"/>
        <v>0</v>
      </c>
      <c r="Q349" s="9">
        <v>0</v>
      </c>
      <c r="R349" s="22">
        <v>0</v>
      </c>
      <c r="S349" s="28">
        <f t="shared" si="243"/>
        <v>0</v>
      </c>
      <c r="T349" s="38">
        <v>0</v>
      </c>
      <c r="U349" s="34">
        <f t="shared" si="281"/>
        <v>0</v>
      </c>
      <c r="V349" s="25">
        <v>0</v>
      </c>
    </row>
    <row r="350" spans="1:22" ht="46.8" x14ac:dyDescent="0.25">
      <c r="A350" s="7" t="s">
        <v>30</v>
      </c>
      <c r="B350" s="1" t="s">
        <v>228</v>
      </c>
      <c r="C350" s="1" t="s">
        <v>25</v>
      </c>
      <c r="D350" s="1" t="s">
        <v>35</v>
      </c>
      <c r="E350" s="1" t="s">
        <v>230</v>
      </c>
      <c r="F350" s="1" t="s">
        <v>96</v>
      </c>
      <c r="G350" s="1" t="s">
        <v>31</v>
      </c>
      <c r="H350" s="9">
        <f>H351</f>
        <v>58700</v>
      </c>
      <c r="I350" s="16">
        <f t="shared" si="240"/>
        <v>0</v>
      </c>
      <c r="J350" s="9">
        <f>J351</f>
        <v>58700</v>
      </c>
      <c r="K350" s="5">
        <f t="shared" ref="K350:K426" si="282">L350-J350</f>
        <v>0</v>
      </c>
      <c r="L350" s="42">
        <f>L351</f>
        <v>58700</v>
      </c>
      <c r="M350" s="9">
        <v>0</v>
      </c>
      <c r="N350" s="16">
        <f t="shared" si="242"/>
        <v>0</v>
      </c>
      <c r="O350" s="16">
        <v>0</v>
      </c>
      <c r="P350" s="20">
        <f t="shared" si="280"/>
        <v>0</v>
      </c>
      <c r="Q350" s="9">
        <v>0</v>
      </c>
      <c r="R350" s="22">
        <v>0</v>
      </c>
      <c r="S350" s="28">
        <f t="shared" si="243"/>
        <v>0</v>
      </c>
      <c r="T350" s="38">
        <v>0</v>
      </c>
      <c r="U350" s="34">
        <f t="shared" si="281"/>
        <v>0</v>
      </c>
      <c r="V350" s="25">
        <v>0</v>
      </c>
    </row>
    <row r="351" spans="1:22" ht="46.8" x14ac:dyDescent="0.25">
      <c r="A351" s="7" t="s">
        <v>32</v>
      </c>
      <c r="B351" s="1" t="s">
        <v>228</v>
      </c>
      <c r="C351" s="1" t="s">
        <v>25</v>
      </c>
      <c r="D351" s="1" t="s">
        <v>35</v>
      </c>
      <c r="E351" s="1" t="s">
        <v>230</v>
      </c>
      <c r="F351" s="1" t="s">
        <v>96</v>
      </c>
      <c r="G351" s="1" t="s">
        <v>33</v>
      </c>
      <c r="H351" s="9">
        <v>58700</v>
      </c>
      <c r="I351" s="16">
        <f t="shared" si="240"/>
        <v>0</v>
      </c>
      <c r="J351" s="9">
        <v>58700</v>
      </c>
      <c r="K351" s="5">
        <f t="shared" si="282"/>
        <v>0</v>
      </c>
      <c r="L351" s="42">
        <v>58700</v>
      </c>
      <c r="M351" s="9">
        <v>0</v>
      </c>
      <c r="N351" s="16">
        <f t="shared" si="242"/>
        <v>0</v>
      </c>
      <c r="O351" s="16">
        <v>0</v>
      </c>
      <c r="P351" s="20">
        <f t="shared" si="280"/>
        <v>0</v>
      </c>
      <c r="Q351" s="9">
        <v>0</v>
      </c>
      <c r="R351" s="22">
        <v>0</v>
      </c>
      <c r="S351" s="28">
        <f t="shared" si="243"/>
        <v>0</v>
      </c>
      <c r="T351" s="38">
        <v>0</v>
      </c>
      <c r="U351" s="34">
        <f t="shared" si="281"/>
        <v>0</v>
      </c>
      <c r="V351" s="25">
        <v>0</v>
      </c>
    </row>
    <row r="352" spans="1:22" ht="46.8" x14ac:dyDescent="0.25">
      <c r="A352" s="2" t="s">
        <v>229</v>
      </c>
      <c r="B352" s="3" t="s">
        <v>228</v>
      </c>
      <c r="C352" s="3" t="s">
        <v>25</v>
      </c>
      <c r="D352" s="3">
        <v>14</v>
      </c>
      <c r="E352" s="3" t="s">
        <v>230</v>
      </c>
      <c r="F352" s="6" t="s">
        <v>0</v>
      </c>
      <c r="G352" s="6" t="s">
        <v>0</v>
      </c>
      <c r="H352" s="5">
        <v>71000</v>
      </c>
      <c r="I352" s="16">
        <f t="shared" si="240"/>
        <v>0</v>
      </c>
      <c r="J352" s="5">
        <v>71000</v>
      </c>
      <c r="K352" s="5">
        <f t="shared" si="282"/>
        <v>2000</v>
      </c>
      <c r="L352" s="48">
        <f>L353</f>
        <v>73000</v>
      </c>
      <c r="M352" s="5">
        <v>0</v>
      </c>
      <c r="N352" s="16">
        <f t="shared" si="242"/>
        <v>0</v>
      </c>
      <c r="O352" s="16">
        <v>0</v>
      </c>
      <c r="P352" s="20">
        <f t="shared" si="280"/>
        <v>0</v>
      </c>
      <c r="Q352" s="16">
        <v>0</v>
      </c>
      <c r="R352" s="22">
        <v>0</v>
      </c>
      <c r="S352" s="28">
        <f t="shared" si="243"/>
        <v>0</v>
      </c>
      <c r="T352" s="37">
        <v>0</v>
      </c>
      <c r="U352" s="34">
        <f t="shared" si="281"/>
        <v>0</v>
      </c>
      <c r="V352" s="24">
        <v>0</v>
      </c>
    </row>
    <row r="353" spans="1:22" ht="46.8" x14ac:dyDescent="0.25">
      <c r="A353" s="7" t="s">
        <v>93</v>
      </c>
      <c r="B353" s="1" t="s">
        <v>228</v>
      </c>
      <c r="C353" s="1" t="s">
        <v>25</v>
      </c>
      <c r="D353" s="1">
        <v>14</v>
      </c>
      <c r="E353" s="1" t="s">
        <v>230</v>
      </c>
      <c r="F353" s="1" t="s">
        <v>94</v>
      </c>
      <c r="G353" s="8" t="s">
        <v>0</v>
      </c>
      <c r="H353" s="9">
        <v>71000</v>
      </c>
      <c r="I353" s="16">
        <f t="shared" si="240"/>
        <v>0</v>
      </c>
      <c r="J353" s="9">
        <v>71000</v>
      </c>
      <c r="K353" s="5">
        <f t="shared" si="282"/>
        <v>2000</v>
      </c>
      <c r="L353" s="42">
        <f>L354</f>
        <v>73000</v>
      </c>
      <c r="M353" s="9">
        <v>0</v>
      </c>
      <c r="N353" s="16">
        <f t="shared" si="242"/>
        <v>0</v>
      </c>
      <c r="O353" s="16">
        <v>0</v>
      </c>
      <c r="P353" s="20">
        <f t="shared" si="280"/>
        <v>0</v>
      </c>
      <c r="Q353" s="9">
        <v>0</v>
      </c>
      <c r="R353" s="22">
        <v>0</v>
      </c>
      <c r="S353" s="28">
        <f t="shared" si="243"/>
        <v>0</v>
      </c>
      <c r="T353" s="38">
        <v>0</v>
      </c>
      <c r="U353" s="34">
        <f t="shared" si="281"/>
        <v>0</v>
      </c>
      <c r="V353" s="25">
        <v>0</v>
      </c>
    </row>
    <row r="354" spans="1:22" ht="46.8" x14ac:dyDescent="0.25">
      <c r="A354" s="7" t="s">
        <v>30</v>
      </c>
      <c r="B354" s="1" t="s">
        <v>228</v>
      </c>
      <c r="C354" s="1" t="s">
        <v>25</v>
      </c>
      <c r="D354" s="1">
        <v>14</v>
      </c>
      <c r="E354" s="1" t="s">
        <v>230</v>
      </c>
      <c r="F354" s="1" t="s">
        <v>94</v>
      </c>
      <c r="G354" s="1" t="s">
        <v>31</v>
      </c>
      <c r="H354" s="9">
        <v>71000</v>
      </c>
      <c r="I354" s="16">
        <f t="shared" si="240"/>
        <v>0</v>
      </c>
      <c r="J354" s="9">
        <v>71000</v>
      </c>
      <c r="K354" s="5">
        <f t="shared" si="282"/>
        <v>2000</v>
      </c>
      <c r="L354" s="42">
        <f>L355</f>
        <v>73000</v>
      </c>
      <c r="M354" s="9">
        <v>0</v>
      </c>
      <c r="N354" s="16">
        <f t="shared" si="242"/>
        <v>0</v>
      </c>
      <c r="O354" s="16">
        <v>0</v>
      </c>
      <c r="P354" s="20">
        <f t="shared" si="280"/>
        <v>0</v>
      </c>
      <c r="Q354" s="9">
        <v>0</v>
      </c>
      <c r="R354" s="22">
        <v>0</v>
      </c>
      <c r="S354" s="28">
        <f t="shared" si="243"/>
        <v>0</v>
      </c>
      <c r="T354" s="38">
        <v>0</v>
      </c>
      <c r="U354" s="34">
        <f t="shared" si="281"/>
        <v>0</v>
      </c>
      <c r="V354" s="25">
        <v>0</v>
      </c>
    </row>
    <row r="355" spans="1:22" ht="46.8" x14ac:dyDescent="0.25">
      <c r="A355" s="7" t="s">
        <v>32</v>
      </c>
      <c r="B355" s="1" t="s">
        <v>228</v>
      </c>
      <c r="C355" s="1" t="s">
        <v>25</v>
      </c>
      <c r="D355" s="1">
        <v>14</v>
      </c>
      <c r="E355" s="1" t="s">
        <v>230</v>
      </c>
      <c r="F355" s="1" t="s">
        <v>94</v>
      </c>
      <c r="G355" s="1" t="s">
        <v>33</v>
      </c>
      <c r="H355" s="9">
        <v>71000</v>
      </c>
      <c r="I355" s="16">
        <f t="shared" si="240"/>
        <v>0</v>
      </c>
      <c r="J355" s="9">
        <v>71000</v>
      </c>
      <c r="K355" s="5">
        <f t="shared" si="282"/>
        <v>2000</v>
      </c>
      <c r="L355" s="42">
        <v>73000</v>
      </c>
      <c r="M355" s="9">
        <v>0</v>
      </c>
      <c r="N355" s="16">
        <f t="shared" si="242"/>
        <v>0</v>
      </c>
      <c r="O355" s="16">
        <v>0</v>
      </c>
      <c r="P355" s="20">
        <f t="shared" si="280"/>
        <v>0</v>
      </c>
      <c r="Q355" s="9">
        <v>0</v>
      </c>
      <c r="R355" s="22">
        <v>0</v>
      </c>
      <c r="S355" s="28">
        <f t="shared" si="243"/>
        <v>0</v>
      </c>
      <c r="T355" s="38">
        <v>0</v>
      </c>
      <c r="U355" s="34">
        <f t="shared" si="281"/>
        <v>0</v>
      </c>
      <c r="V355" s="25">
        <v>0</v>
      </c>
    </row>
    <row r="356" spans="1:22" ht="62.4" x14ac:dyDescent="0.25">
      <c r="A356" s="2" t="s">
        <v>125</v>
      </c>
      <c r="B356" s="3" t="s">
        <v>228</v>
      </c>
      <c r="C356" s="3" t="s">
        <v>25</v>
      </c>
      <c r="D356" s="3" t="s">
        <v>126</v>
      </c>
      <c r="E356" s="4" t="s">
        <v>0</v>
      </c>
      <c r="F356" s="4" t="s">
        <v>0</v>
      </c>
      <c r="G356" s="4" t="s">
        <v>0</v>
      </c>
      <c r="H356" s="5">
        <f>H357</f>
        <v>31006800</v>
      </c>
      <c r="I356" s="16">
        <f t="shared" si="240"/>
        <v>2397417</v>
      </c>
      <c r="J356" s="5">
        <f>J357</f>
        <v>33404217</v>
      </c>
      <c r="K356" s="5">
        <f t="shared" si="282"/>
        <v>6670848</v>
      </c>
      <c r="L356" s="48">
        <f>L357</f>
        <v>40075065</v>
      </c>
      <c r="M356" s="5">
        <f t="shared" ref="M356:V356" si="283">M357</f>
        <v>36174600</v>
      </c>
      <c r="N356" s="16">
        <f t="shared" si="242"/>
        <v>0</v>
      </c>
      <c r="O356" s="16">
        <f t="shared" si="283"/>
        <v>36174600</v>
      </c>
      <c r="P356" s="20">
        <f t="shared" si="280"/>
        <v>0</v>
      </c>
      <c r="Q356" s="16">
        <f t="shared" si="283"/>
        <v>36174600</v>
      </c>
      <c r="R356" s="22">
        <f t="shared" si="283"/>
        <v>38758500</v>
      </c>
      <c r="S356" s="28">
        <f t="shared" si="243"/>
        <v>0</v>
      </c>
      <c r="T356" s="37">
        <f t="shared" si="283"/>
        <v>38758500</v>
      </c>
      <c r="U356" s="34">
        <f t="shared" si="281"/>
        <v>0</v>
      </c>
      <c r="V356" s="24">
        <f t="shared" si="283"/>
        <v>38758500</v>
      </c>
    </row>
    <row r="357" spans="1:22" ht="46.8" x14ac:dyDescent="0.25">
      <c r="A357" s="2" t="s">
        <v>229</v>
      </c>
      <c r="B357" s="3" t="s">
        <v>228</v>
      </c>
      <c r="C357" s="3" t="s">
        <v>25</v>
      </c>
      <c r="D357" s="3" t="s">
        <v>126</v>
      </c>
      <c r="E357" s="3" t="s">
        <v>230</v>
      </c>
      <c r="F357" s="6" t="s">
        <v>0</v>
      </c>
      <c r="G357" s="6" t="s">
        <v>0</v>
      </c>
      <c r="H357" s="5">
        <f>H358+H361+H364</f>
        <v>31006800</v>
      </c>
      <c r="I357" s="5">
        <f t="shared" ref="I357:N357" si="284">I358+I361+I364</f>
        <v>2397417</v>
      </c>
      <c r="J357" s="5">
        <f t="shared" si="284"/>
        <v>33404217</v>
      </c>
      <c r="K357" s="5">
        <f t="shared" si="282"/>
        <v>6670848</v>
      </c>
      <c r="L357" s="48">
        <f t="shared" ref="L357" si="285">L358+L361+L364</f>
        <v>40075065</v>
      </c>
      <c r="M357" s="5">
        <f t="shared" si="284"/>
        <v>36174600</v>
      </c>
      <c r="N357" s="16">
        <f t="shared" si="284"/>
        <v>0</v>
      </c>
      <c r="O357" s="16">
        <f t="shared" ref="O357:Q357" si="286">O358+O361+O364</f>
        <v>36174600</v>
      </c>
      <c r="P357" s="20">
        <f t="shared" si="280"/>
        <v>0</v>
      </c>
      <c r="Q357" s="16">
        <f t="shared" si="286"/>
        <v>36174600</v>
      </c>
      <c r="R357" s="16">
        <f t="shared" ref="R357" si="287">R358+R361+R364</f>
        <v>38758500</v>
      </c>
      <c r="S357" s="16">
        <f t="shared" ref="S357:T357" si="288">S358+S361+S364</f>
        <v>0</v>
      </c>
      <c r="T357" s="20">
        <f t="shared" si="288"/>
        <v>38758500</v>
      </c>
      <c r="U357" s="34">
        <f t="shared" si="281"/>
        <v>0</v>
      </c>
      <c r="V357" s="24">
        <f t="shared" ref="V357" si="289">V358+V361+V364</f>
        <v>38758500</v>
      </c>
    </row>
    <row r="358" spans="1:22" ht="124.8" hidden="1" x14ac:dyDescent="0.25">
      <c r="A358" s="7" t="s">
        <v>267</v>
      </c>
      <c r="B358" s="1" t="s">
        <v>228</v>
      </c>
      <c r="C358" s="1" t="s">
        <v>25</v>
      </c>
      <c r="D358" s="1" t="s">
        <v>126</v>
      </c>
      <c r="E358" s="1" t="s">
        <v>230</v>
      </c>
      <c r="F358" s="1" t="s">
        <v>268</v>
      </c>
      <c r="G358" s="8" t="s">
        <v>0</v>
      </c>
      <c r="H358" s="9">
        <f>H359</f>
        <v>31006800</v>
      </c>
      <c r="I358" s="18">
        <f t="shared" si="240"/>
        <v>-31006800</v>
      </c>
      <c r="J358" s="9">
        <f>J359</f>
        <v>0</v>
      </c>
      <c r="K358" s="5">
        <f t="shared" si="282"/>
        <v>0</v>
      </c>
      <c r="L358" s="42">
        <f>L359</f>
        <v>0</v>
      </c>
      <c r="M358" s="9">
        <f t="shared" ref="M358:V358" si="290">M359</f>
        <v>0</v>
      </c>
      <c r="N358" s="18">
        <f t="shared" si="242"/>
        <v>0</v>
      </c>
      <c r="O358" s="9">
        <f t="shared" si="290"/>
        <v>0</v>
      </c>
      <c r="P358" s="20">
        <f t="shared" si="280"/>
        <v>0</v>
      </c>
      <c r="Q358" s="9">
        <f t="shared" si="290"/>
        <v>0</v>
      </c>
      <c r="R358" s="21">
        <f t="shared" si="290"/>
        <v>38758500</v>
      </c>
      <c r="S358" s="29">
        <f t="shared" si="243"/>
        <v>-38758500</v>
      </c>
      <c r="T358" s="38">
        <f t="shared" si="290"/>
        <v>0</v>
      </c>
      <c r="U358" s="34">
        <f t="shared" si="281"/>
        <v>0</v>
      </c>
      <c r="V358" s="25">
        <f t="shared" si="290"/>
        <v>0</v>
      </c>
    </row>
    <row r="359" spans="1:22" ht="46.8" hidden="1" x14ac:dyDescent="0.25">
      <c r="A359" s="7" t="s">
        <v>97</v>
      </c>
      <c r="B359" s="1" t="s">
        <v>228</v>
      </c>
      <c r="C359" s="1" t="s">
        <v>25</v>
      </c>
      <c r="D359" s="1" t="s">
        <v>126</v>
      </c>
      <c r="E359" s="1" t="s">
        <v>230</v>
      </c>
      <c r="F359" s="1" t="s">
        <v>268</v>
      </c>
      <c r="G359" s="1" t="s">
        <v>98</v>
      </c>
      <c r="H359" s="9">
        <f>H360</f>
        <v>31006800</v>
      </c>
      <c r="I359" s="18">
        <f t="shared" ref="I359:I426" si="291">J359-H359</f>
        <v>-31006800</v>
      </c>
      <c r="J359" s="9">
        <f>J360</f>
        <v>0</v>
      </c>
      <c r="K359" s="5">
        <f t="shared" si="282"/>
        <v>0</v>
      </c>
      <c r="L359" s="42">
        <f>L360</f>
        <v>0</v>
      </c>
      <c r="M359" s="9">
        <f t="shared" ref="M359:V359" si="292">M360</f>
        <v>0</v>
      </c>
      <c r="N359" s="18">
        <f t="shared" ref="N359:N426" si="293">O359-M359</f>
        <v>0</v>
      </c>
      <c r="O359" s="9">
        <f t="shared" si="292"/>
        <v>0</v>
      </c>
      <c r="P359" s="20">
        <f t="shared" si="280"/>
        <v>0</v>
      </c>
      <c r="Q359" s="9">
        <f t="shared" si="292"/>
        <v>0</v>
      </c>
      <c r="R359" s="21">
        <f t="shared" si="292"/>
        <v>38758500</v>
      </c>
      <c r="S359" s="29">
        <f t="shared" ref="S359:S426" si="294">T359-R359</f>
        <v>-38758500</v>
      </c>
      <c r="T359" s="38">
        <f t="shared" si="292"/>
        <v>0</v>
      </c>
      <c r="U359" s="34">
        <f t="shared" si="281"/>
        <v>0</v>
      </c>
      <c r="V359" s="25">
        <f t="shared" si="292"/>
        <v>0</v>
      </c>
    </row>
    <row r="360" spans="1:22" ht="15.6" hidden="1" x14ac:dyDescent="0.25">
      <c r="A360" s="7" t="s">
        <v>99</v>
      </c>
      <c r="B360" s="1" t="s">
        <v>228</v>
      </c>
      <c r="C360" s="1" t="s">
        <v>25</v>
      </c>
      <c r="D360" s="1" t="s">
        <v>126</v>
      </c>
      <c r="E360" s="1" t="s">
        <v>230</v>
      </c>
      <c r="F360" s="1" t="s">
        <v>268</v>
      </c>
      <c r="G360" s="1" t="s">
        <v>100</v>
      </c>
      <c r="H360" s="9">
        <v>31006800</v>
      </c>
      <c r="I360" s="18">
        <f t="shared" si="291"/>
        <v>-31006800</v>
      </c>
      <c r="J360" s="9">
        <v>0</v>
      </c>
      <c r="K360" s="5">
        <f t="shared" si="282"/>
        <v>0</v>
      </c>
      <c r="L360" s="42">
        <v>0</v>
      </c>
      <c r="M360" s="9"/>
      <c r="N360" s="18">
        <f t="shared" si="293"/>
        <v>0</v>
      </c>
      <c r="O360" s="9">
        <v>0</v>
      </c>
      <c r="P360" s="20">
        <f t="shared" si="280"/>
        <v>0</v>
      </c>
      <c r="Q360" s="9">
        <v>0</v>
      </c>
      <c r="R360" s="21">
        <v>38758500</v>
      </c>
      <c r="S360" s="29">
        <f t="shared" si="294"/>
        <v>-38758500</v>
      </c>
      <c r="T360" s="38">
        <v>0</v>
      </c>
      <c r="U360" s="34">
        <f t="shared" si="281"/>
        <v>0</v>
      </c>
      <c r="V360" s="25">
        <v>0</v>
      </c>
    </row>
    <row r="361" spans="1:22" ht="124.8" x14ac:dyDescent="0.25">
      <c r="A361" s="7" t="s">
        <v>267</v>
      </c>
      <c r="B361" s="1" t="s">
        <v>228</v>
      </c>
      <c r="C361" s="1" t="s">
        <v>25</v>
      </c>
      <c r="D361" s="1" t="s">
        <v>126</v>
      </c>
      <c r="E361" s="1" t="s">
        <v>230</v>
      </c>
      <c r="F361" s="30" t="s">
        <v>282</v>
      </c>
      <c r="G361" s="8" t="s">
        <v>0</v>
      </c>
      <c r="H361" s="9">
        <f>H362</f>
        <v>0</v>
      </c>
      <c r="I361" s="18">
        <f t="shared" si="291"/>
        <v>28710000</v>
      </c>
      <c r="J361" s="9">
        <f>J362</f>
        <v>28710000</v>
      </c>
      <c r="K361" s="5">
        <f t="shared" si="282"/>
        <v>0</v>
      </c>
      <c r="L361" s="42">
        <f>L362</f>
        <v>28710000</v>
      </c>
      <c r="M361" s="9">
        <f t="shared" ref="M361:V367" si="295">M362</f>
        <v>0</v>
      </c>
      <c r="N361" s="18">
        <f t="shared" si="293"/>
        <v>0</v>
      </c>
      <c r="O361" s="9">
        <f t="shared" si="295"/>
        <v>0</v>
      </c>
      <c r="P361" s="20">
        <f t="shared" si="280"/>
        <v>0</v>
      </c>
      <c r="Q361" s="9">
        <f t="shared" si="295"/>
        <v>0</v>
      </c>
      <c r="R361" s="21">
        <f t="shared" si="295"/>
        <v>0</v>
      </c>
      <c r="S361" s="29">
        <f t="shared" si="294"/>
        <v>0</v>
      </c>
      <c r="T361" s="38">
        <f t="shared" si="295"/>
        <v>0</v>
      </c>
      <c r="U361" s="34">
        <f t="shared" si="281"/>
        <v>0</v>
      </c>
      <c r="V361" s="25">
        <f t="shared" si="295"/>
        <v>0</v>
      </c>
    </row>
    <row r="362" spans="1:22" ht="46.8" x14ac:dyDescent="0.25">
      <c r="A362" s="7" t="s">
        <v>97</v>
      </c>
      <c r="B362" s="1" t="s">
        <v>228</v>
      </c>
      <c r="C362" s="1" t="s">
        <v>25</v>
      </c>
      <c r="D362" s="1" t="s">
        <v>126</v>
      </c>
      <c r="E362" s="1" t="s">
        <v>230</v>
      </c>
      <c r="F362" s="1" t="s">
        <v>282</v>
      </c>
      <c r="G362" s="1" t="s">
        <v>98</v>
      </c>
      <c r="H362" s="9">
        <f>H363</f>
        <v>0</v>
      </c>
      <c r="I362" s="18">
        <f t="shared" si="291"/>
        <v>28710000</v>
      </c>
      <c r="J362" s="9">
        <f>J363</f>
        <v>28710000</v>
      </c>
      <c r="K362" s="5">
        <f t="shared" si="282"/>
        <v>0</v>
      </c>
      <c r="L362" s="42">
        <f>L363</f>
        <v>28710000</v>
      </c>
      <c r="M362" s="9">
        <f t="shared" si="295"/>
        <v>0</v>
      </c>
      <c r="N362" s="18">
        <f t="shared" si="293"/>
        <v>0</v>
      </c>
      <c r="O362" s="9">
        <f t="shared" si="295"/>
        <v>0</v>
      </c>
      <c r="P362" s="20">
        <f t="shared" si="280"/>
        <v>0</v>
      </c>
      <c r="Q362" s="9">
        <f t="shared" si="295"/>
        <v>0</v>
      </c>
      <c r="R362" s="21">
        <f t="shared" si="295"/>
        <v>0</v>
      </c>
      <c r="S362" s="29">
        <f t="shared" si="294"/>
        <v>0</v>
      </c>
      <c r="T362" s="38">
        <f t="shared" si="295"/>
        <v>0</v>
      </c>
      <c r="U362" s="34">
        <f t="shared" si="281"/>
        <v>0</v>
      </c>
      <c r="V362" s="25">
        <f t="shared" si="295"/>
        <v>0</v>
      </c>
    </row>
    <row r="363" spans="1:22" ht="15.6" x14ac:dyDescent="0.25">
      <c r="A363" s="7" t="s">
        <v>99</v>
      </c>
      <c r="B363" s="1" t="s">
        <v>228</v>
      </c>
      <c r="C363" s="1" t="s">
        <v>25</v>
      </c>
      <c r="D363" s="1" t="s">
        <v>126</v>
      </c>
      <c r="E363" s="1" t="s">
        <v>230</v>
      </c>
      <c r="F363" s="1" t="s">
        <v>282</v>
      </c>
      <c r="G363" s="1" t="s">
        <v>100</v>
      </c>
      <c r="H363" s="9">
        <v>0</v>
      </c>
      <c r="I363" s="18">
        <f t="shared" si="291"/>
        <v>28710000</v>
      </c>
      <c r="J363" s="9">
        <v>28710000</v>
      </c>
      <c r="K363" s="5">
        <f t="shared" si="282"/>
        <v>0</v>
      </c>
      <c r="L363" s="42">
        <v>28710000</v>
      </c>
      <c r="M363" s="9">
        <v>0</v>
      </c>
      <c r="N363" s="18">
        <f t="shared" si="293"/>
        <v>0</v>
      </c>
      <c r="O363" s="9">
        <v>0</v>
      </c>
      <c r="P363" s="20">
        <f t="shared" si="280"/>
        <v>0</v>
      </c>
      <c r="Q363" s="9">
        <v>0</v>
      </c>
      <c r="R363" s="21">
        <v>0</v>
      </c>
      <c r="S363" s="29">
        <f t="shared" si="294"/>
        <v>0</v>
      </c>
      <c r="T363" s="38">
        <v>0</v>
      </c>
      <c r="U363" s="34">
        <f t="shared" si="281"/>
        <v>0</v>
      </c>
      <c r="V363" s="25">
        <v>0</v>
      </c>
    </row>
    <row r="364" spans="1:22" ht="124.8" x14ac:dyDescent="0.25">
      <c r="A364" s="7" t="s">
        <v>267</v>
      </c>
      <c r="B364" s="1" t="s">
        <v>228</v>
      </c>
      <c r="C364" s="1" t="s">
        <v>25</v>
      </c>
      <c r="D364" s="1" t="s">
        <v>126</v>
      </c>
      <c r="E364" s="1" t="s">
        <v>230</v>
      </c>
      <c r="F364" s="30" t="s">
        <v>283</v>
      </c>
      <c r="G364" s="8" t="s">
        <v>0</v>
      </c>
      <c r="H364" s="9">
        <f>H367+H365</f>
        <v>0</v>
      </c>
      <c r="I364" s="9">
        <f t="shared" ref="I364:T364" si="296">I367+I365</f>
        <v>4694217</v>
      </c>
      <c r="J364" s="9">
        <f t="shared" si="296"/>
        <v>4694217</v>
      </c>
      <c r="K364" s="5">
        <f t="shared" si="282"/>
        <v>6670848</v>
      </c>
      <c r="L364" s="42">
        <f t="shared" ref="L364" si="297">L367+L365</f>
        <v>11365065</v>
      </c>
      <c r="M364" s="9">
        <f>M367+M365</f>
        <v>36174600</v>
      </c>
      <c r="N364" s="9">
        <f t="shared" si="296"/>
        <v>0</v>
      </c>
      <c r="O364" s="9">
        <f t="shared" si="296"/>
        <v>36174600</v>
      </c>
      <c r="P364" s="20">
        <f t="shared" si="280"/>
        <v>0</v>
      </c>
      <c r="Q364" s="9">
        <f t="shared" ref="Q364" si="298">Q367+Q365</f>
        <v>36174600</v>
      </c>
      <c r="R364" s="9">
        <f t="shared" si="296"/>
        <v>0</v>
      </c>
      <c r="S364" s="9">
        <f t="shared" si="296"/>
        <v>38758500</v>
      </c>
      <c r="T364" s="21">
        <f t="shared" si="296"/>
        <v>38758500</v>
      </c>
      <c r="U364" s="34">
        <f t="shared" si="281"/>
        <v>0</v>
      </c>
      <c r="V364" s="25">
        <f t="shared" ref="V364" si="299">V367+V365</f>
        <v>38758500</v>
      </c>
    </row>
    <row r="365" spans="1:22" ht="31.2" x14ac:dyDescent="0.25">
      <c r="A365" s="15" t="s">
        <v>115</v>
      </c>
      <c r="B365" s="1" t="s">
        <v>228</v>
      </c>
      <c r="C365" s="1" t="s">
        <v>25</v>
      </c>
      <c r="D365" s="1" t="s">
        <v>126</v>
      </c>
      <c r="E365" s="1" t="s">
        <v>230</v>
      </c>
      <c r="F365" s="1" t="s">
        <v>283</v>
      </c>
      <c r="G365" s="1">
        <v>300</v>
      </c>
      <c r="H365" s="9">
        <f>H366</f>
        <v>0</v>
      </c>
      <c r="I365" s="9">
        <f t="shared" ref="I365:V365" si="300">I366</f>
        <v>2397417</v>
      </c>
      <c r="J365" s="9">
        <f t="shared" si="300"/>
        <v>2397417</v>
      </c>
      <c r="K365" s="5">
        <f t="shared" si="282"/>
        <v>5137242</v>
      </c>
      <c r="L365" s="42">
        <f t="shared" si="300"/>
        <v>7534659</v>
      </c>
      <c r="M365" s="9">
        <f t="shared" si="300"/>
        <v>0</v>
      </c>
      <c r="N365" s="9">
        <f t="shared" si="300"/>
        <v>0</v>
      </c>
      <c r="O365" s="9">
        <f t="shared" si="300"/>
        <v>0</v>
      </c>
      <c r="P365" s="20">
        <f t="shared" si="280"/>
        <v>0</v>
      </c>
      <c r="Q365" s="9">
        <f t="shared" si="300"/>
        <v>0</v>
      </c>
      <c r="R365" s="9">
        <f t="shared" si="300"/>
        <v>0</v>
      </c>
      <c r="S365" s="9">
        <f t="shared" si="300"/>
        <v>0</v>
      </c>
      <c r="T365" s="21">
        <f t="shared" si="300"/>
        <v>0</v>
      </c>
      <c r="U365" s="34">
        <f t="shared" si="281"/>
        <v>0</v>
      </c>
      <c r="V365" s="25">
        <f t="shared" si="300"/>
        <v>0</v>
      </c>
    </row>
    <row r="366" spans="1:22" ht="46.8" x14ac:dyDescent="0.25">
      <c r="A366" s="15" t="s">
        <v>123</v>
      </c>
      <c r="B366" s="1" t="s">
        <v>228</v>
      </c>
      <c r="C366" s="1" t="s">
        <v>25</v>
      </c>
      <c r="D366" s="1" t="s">
        <v>126</v>
      </c>
      <c r="E366" s="1" t="s">
        <v>230</v>
      </c>
      <c r="F366" s="1" t="s">
        <v>283</v>
      </c>
      <c r="G366" s="1">
        <v>320</v>
      </c>
      <c r="H366" s="9"/>
      <c r="I366" s="18">
        <f t="shared" si="291"/>
        <v>2397417</v>
      </c>
      <c r="J366" s="9">
        <v>2397417</v>
      </c>
      <c r="K366" s="5">
        <f t="shared" si="282"/>
        <v>5137242</v>
      </c>
      <c r="L366" s="42">
        <v>7534659</v>
      </c>
      <c r="M366" s="9">
        <v>0</v>
      </c>
      <c r="N366" s="18">
        <f t="shared" si="293"/>
        <v>0</v>
      </c>
      <c r="O366" s="9"/>
      <c r="P366" s="20">
        <f t="shared" si="280"/>
        <v>0</v>
      </c>
      <c r="Q366" s="9">
        <v>0</v>
      </c>
      <c r="R366" s="21"/>
      <c r="S366" s="29"/>
      <c r="T366" s="38"/>
      <c r="U366" s="34">
        <f t="shared" si="281"/>
        <v>0</v>
      </c>
      <c r="V366" s="25">
        <v>0</v>
      </c>
    </row>
    <row r="367" spans="1:22" ht="46.8" x14ac:dyDescent="0.25">
      <c r="A367" s="7" t="s">
        <v>97</v>
      </c>
      <c r="B367" s="1" t="s">
        <v>228</v>
      </c>
      <c r="C367" s="1" t="s">
        <v>25</v>
      </c>
      <c r="D367" s="1" t="s">
        <v>126</v>
      </c>
      <c r="E367" s="1" t="s">
        <v>230</v>
      </c>
      <c r="F367" s="1" t="s">
        <v>283</v>
      </c>
      <c r="G367" s="1" t="s">
        <v>98</v>
      </c>
      <c r="H367" s="9">
        <f>H368</f>
        <v>0</v>
      </c>
      <c r="I367" s="18">
        <f t="shared" si="291"/>
        <v>2296800</v>
      </c>
      <c r="J367" s="9">
        <f>J368</f>
        <v>2296800</v>
      </c>
      <c r="K367" s="5">
        <f t="shared" si="282"/>
        <v>1533606</v>
      </c>
      <c r="L367" s="42">
        <f>L368</f>
        <v>3830406</v>
      </c>
      <c r="M367" s="9">
        <f t="shared" si="295"/>
        <v>36174600</v>
      </c>
      <c r="N367" s="18">
        <f t="shared" si="293"/>
        <v>0</v>
      </c>
      <c r="O367" s="9">
        <f t="shared" si="295"/>
        <v>36174600</v>
      </c>
      <c r="P367" s="20">
        <f t="shared" si="280"/>
        <v>0</v>
      </c>
      <c r="Q367" s="9">
        <f t="shared" si="295"/>
        <v>36174600</v>
      </c>
      <c r="R367" s="21">
        <f t="shared" si="295"/>
        <v>0</v>
      </c>
      <c r="S367" s="29">
        <f t="shared" si="294"/>
        <v>38758500</v>
      </c>
      <c r="T367" s="38">
        <f t="shared" si="295"/>
        <v>38758500</v>
      </c>
      <c r="U367" s="34">
        <f t="shared" si="281"/>
        <v>0</v>
      </c>
      <c r="V367" s="25">
        <f t="shared" si="295"/>
        <v>38758500</v>
      </c>
    </row>
    <row r="368" spans="1:22" ht="15.6" x14ac:dyDescent="0.25">
      <c r="A368" s="7" t="s">
        <v>99</v>
      </c>
      <c r="B368" s="1" t="s">
        <v>228</v>
      </c>
      <c r="C368" s="1" t="s">
        <v>25</v>
      </c>
      <c r="D368" s="1" t="s">
        <v>126</v>
      </c>
      <c r="E368" s="1" t="s">
        <v>230</v>
      </c>
      <c r="F368" s="1" t="s">
        <v>283</v>
      </c>
      <c r="G368" s="1" t="s">
        <v>100</v>
      </c>
      <c r="H368" s="9"/>
      <c r="I368" s="18">
        <f t="shared" si="291"/>
        <v>2296800</v>
      </c>
      <c r="J368" s="9">
        <v>2296800</v>
      </c>
      <c r="K368" s="5">
        <f t="shared" si="282"/>
        <v>1533606</v>
      </c>
      <c r="L368" s="42">
        <v>3830406</v>
      </c>
      <c r="M368" s="9">
        <v>36174600</v>
      </c>
      <c r="N368" s="18">
        <f t="shared" si="293"/>
        <v>0</v>
      </c>
      <c r="O368" s="9">
        <v>36174600</v>
      </c>
      <c r="P368" s="20">
        <f t="shared" si="280"/>
        <v>0</v>
      </c>
      <c r="Q368" s="9">
        <v>36174600</v>
      </c>
      <c r="R368" s="21"/>
      <c r="S368" s="29">
        <f t="shared" si="294"/>
        <v>38758500</v>
      </c>
      <c r="T368" s="38">
        <v>38758500</v>
      </c>
      <c r="U368" s="34">
        <f t="shared" si="281"/>
        <v>0</v>
      </c>
      <c r="V368" s="25">
        <v>38758500</v>
      </c>
    </row>
    <row r="369" spans="1:22" ht="15.6" x14ac:dyDescent="0.25">
      <c r="A369" s="2" t="s">
        <v>238</v>
      </c>
      <c r="B369" s="3" t="s">
        <v>239</v>
      </c>
      <c r="C369" s="4" t="s">
        <v>0</v>
      </c>
      <c r="D369" s="4" t="s">
        <v>0</v>
      </c>
      <c r="E369" s="4" t="s">
        <v>0</v>
      </c>
      <c r="F369" s="4" t="s">
        <v>0</v>
      </c>
      <c r="G369" s="4" t="s">
        <v>0</v>
      </c>
      <c r="H369" s="5">
        <f>H370+H380+H398+H410</f>
        <v>3947300</v>
      </c>
      <c r="I369" s="16">
        <f t="shared" si="291"/>
        <v>31400</v>
      </c>
      <c r="J369" s="5">
        <f>J370+J380+J398+J410</f>
        <v>3978700</v>
      </c>
      <c r="K369" s="5">
        <f t="shared" si="282"/>
        <v>803821.00000000093</v>
      </c>
      <c r="L369" s="48">
        <f>L370+L380+L398+L410+L390+L394+L422</f>
        <v>4782521.0000000009</v>
      </c>
      <c r="M369" s="5">
        <f t="shared" ref="M369:R369" si="301">M370+M380+M398+M410</f>
        <v>7149700</v>
      </c>
      <c r="N369" s="16">
        <f t="shared" si="293"/>
        <v>0</v>
      </c>
      <c r="O369" s="16">
        <f t="shared" ref="O369:Q369" si="302">O370+O380+O398+O410</f>
        <v>7149700</v>
      </c>
      <c r="P369" s="20">
        <f t="shared" si="280"/>
        <v>0</v>
      </c>
      <c r="Q369" s="16">
        <f t="shared" si="302"/>
        <v>7149700</v>
      </c>
      <c r="R369" s="22">
        <f t="shared" si="301"/>
        <v>11324700</v>
      </c>
      <c r="S369" s="28">
        <f t="shared" si="294"/>
        <v>0</v>
      </c>
      <c r="T369" s="37">
        <f t="shared" ref="T369:V369" si="303">T370+T380+T398+T410</f>
        <v>11324700</v>
      </c>
      <c r="U369" s="33">
        <f t="shared" si="281"/>
        <v>0</v>
      </c>
      <c r="V369" s="24">
        <f t="shared" si="303"/>
        <v>11324700</v>
      </c>
    </row>
    <row r="370" spans="1:22" ht="15.6" x14ac:dyDescent="0.25">
      <c r="A370" s="2" t="s">
        <v>24</v>
      </c>
      <c r="B370" s="3" t="s">
        <v>239</v>
      </c>
      <c r="C370" s="3" t="s">
        <v>25</v>
      </c>
      <c r="D370" s="3" t="s">
        <v>26</v>
      </c>
      <c r="E370" s="3" t="s">
        <v>27</v>
      </c>
      <c r="F370" s="6" t="s">
        <v>0</v>
      </c>
      <c r="G370" s="6" t="s">
        <v>0</v>
      </c>
      <c r="H370" s="5">
        <f>H377</f>
        <v>500000</v>
      </c>
      <c r="I370" s="16">
        <f t="shared" si="291"/>
        <v>0</v>
      </c>
      <c r="J370" s="5">
        <f>J377</f>
        <v>500000</v>
      </c>
      <c r="K370" s="5">
        <f t="shared" si="282"/>
        <v>434763.64</v>
      </c>
      <c r="L370" s="48">
        <f>L377+L371+L374</f>
        <v>934763.64</v>
      </c>
      <c r="M370" s="5">
        <v>0</v>
      </c>
      <c r="N370" s="16">
        <f t="shared" si="293"/>
        <v>0</v>
      </c>
      <c r="O370" s="16">
        <v>0</v>
      </c>
      <c r="P370" s="20">
        <f t="shared" si="280"/>
        <v>0</v>
      </c>
      <c r="Q370" s="16">
        <v>0</v>
      </c>
      <c r="R370" s="22">
        <v>0</v>
      </c>
      <c r="S370" s="28">
        <f t="shared" si="294"/>
        <v>0</v>
      </c>
      <c r="T370" s="37">
        <v>0</v>
      </c>
      <c r="U370" s="33">
        <f t="shared" si="281"/>
        <v>0</v>
      </c>
      <c r="V370" s="24">
        <v>0</v>
      </c>
    </row>
    <row r="371" spans="1:22" ht="46.8" x14ac:dyDescent="0.25">
      <c r="A371" s="7" t="s">
        <v>290</v>
      </c>
      <c r="B371" s="1" t="s">
        <v>239</v>
      </c>
      <c r="C371" s="1" t="s">
        <v>25</v>
      </c>
      <c r="D371" s="1" t="s">
        <v>26</v>
      </c>
      <c r="E371" s="1" t="s">
        <v>27</v>
      </c>
      <c r="F371" s="1">
        <v>55490</v>
      </c>
      <c r="G371" s="8" t="s">
        <v>0</v>
      </c>
      <c r="H371" s="5"/>
      <c r="I371" s="16"/>
      <c r="J371" s="5"/>
      <c r="K371" s="5"/>
      <c r="L371" s="42">
        <f>L372</f>
        <v>397263.64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</row>
    <row r="372" spans="1:22" ht="93.6" x14ac:dyDescent="0.25">
      <c r="A372" s="7" t="s">
        <v>38</v>
      </c>
      <c r="B372" s="1" t="s">
        <v>239</v>
      </c>
      <c r="C372" s="1" t="s">
        <v>25</v>
      </c>
      <c r="D372" s="1" t="s">
        <v>26</v>
      </c>
      <c r="E372" s="1" t="s">
        <v>27</v>
      </c>
      <c r="F372" s="1">
        <v>55490</v>
      </c>
      <c r="G372" s="1">
        <v>100</v>
      </c>
      <c r="H372" s="5"/>
      <c r="I372" s="16"/>
      <c r="J372" s="5"/>
      <c r="K372" s="5"/>
      <c r="L372" s="42">
        <f>L373</f>
        <v>397263.64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</row>
    <row r="373" spans="1:22" ht="33.6" customHeight="1" x14ac:dyDescent="0.25">
      <c r="A373" s="7" t="s">
        <v>40</v>
      </c>
      <c r="B373" s="1" t="s">
        <v>239</v>
      </c>
      <c r="C373" s="1" t="s">
        <v>25</v>
      </c>
      <c r="D373" s="1" t="s">
        <v>26</v>
      </c>
      <c r="E373" s="1" t="s">
        <v>27</v>
      </c>
      <c r="F373" s="1">
        <v>55490</v>
      </c>
      <c r="G373" s="1">
        <v>120</v>
      </c>
      <c r="H373" s="5"/>
      <c r="I373" s="16"/>
      <c r="J373" s="5"/>
      <c r="K373" s="5"/>
      <c r="L373" s="42">
        <v>397263.64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</row>
    <row r="374" spans="1:22" ht="140.4" x14ac:dyDescent="0.25">
      <c r="A374" s="43" t="s">
        <v>291</v>
      </c>
      <c r="B374" s="1" t="s">
        <v>239</v>
      </c>
      <c r="C374" s="1" t="s">
        <v>25</v>
      </c>
      <c r="D374" s="1" t="s">
        <v>26</v>
      </c>
      <c r="E374" s="1" t="s">
        <v>27</v>
      </c>
      <c r="F374" s="1">
        <v>83270</v>
      </c>
      <c r="G374" s="8" t="s">
        <v>0</v>
      </c>
      <c r="H374" s="5"/>
      <c r="I374" s="16"/>
      <c r="J374" s="5"/>
      <c r="K374" s="5"/>
      <c r="L374" s="42">
        <f>L375</f>
        <v>37500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</row>
    <row r="375" spans="1:22" ht="15.6" x14ac:dyDescent="0.25">
      <c r="A375" s="44" t="s">
        <v>58</v>
      </c>
      <c r="B375" s="1" t="s">
        <v>239</v>
      </c>
      <c r="C375" s="1" t="s">
        <v>25</v>
      </c>
      <c r="D375" s="1" t="s">
        <v>26</v>
      </c>
      <c r="E375" s="1" t="s">
        <v>27</v>
      </c>
      <c r="F375" s="1">
        <v>83270</v>
      </c>
      <c r="G375" s="1" t="s">
        <v>59</v>
      </c>
      <c r="H375" s="5"/>
      <c r="I375" s="16"/>
      <c r="J375" s="5"/>
      <c r="K375" s="5"/>
      <c r="L375" s="42">
        <f>L376</f>
        <v>37500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</row>
    <row r="376" spans="1:22" ht="15.6" x14ac:dyDescent="0.25">
      <c r="A376" s="45" t="s">
        <v>292</v>
      </c>
      <c r="B376" s="1" t="s">
        <v>239</v>
      </c>
      <c r="C376" s="1" t="s">
        <v>25</v>
      </c>
      <c r="D376" s="1" t="s">
        <v>26</v>
      </c>
      <c r="E376" s="1" t="s">
        <v>27</v>
      </c>
      <c r="F376" s="1">
        <v>83270</v>
      </c>
      <c r="G376" s="1">
        <v>830</v>
      </c>
      <c r="H376" s="5"/>
      <c r="I376" s="16"/>
      <c r="J376" s="5"/>
      <c r="K376" s="5"/>
      <c r="L376" s="42">
        <v>37500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</row>
    <row r="377" spans="1:22" ht="31.2" x14ac:dyDescent="0.25">
      <c r="A377" s="7" t="s">
        <v>240</v>
      </c>
      <c r="B377" s="1" t="s">
        <v>239</v>
      </c>
      <c r="C377" s="1" t="s">
        <v>25</v>
      </c>
      <c r="D377" s="1" t="s">
        <v>26</v>
      </c>
      <c r="E377" s="1" t="s">
        <v>27</v>
      </c>
      <c r="F377" s="1" t="s">
        <v>241</v>
      </c>
      <c r="G377" s="8" t="s">
        <v>0</v>
      </c>
      <c r="H377" s="9">
        <f>H378</f>
        <v>500000</v>
      </c>
      <c r="I377" s="16">
        <f t="shared" si="291"/>
        <v>0</v>
      </c>
      <c r="J377" s="9">
        <f>J378</f>
        <v>500000</v>
      </c>
      <c r="K377" s="5">
        <f t="shared" si="282"/>
        <v>0</v>
      </c>
      <c r="L377" s="42">
        <f>L378</f>
        <v>500000</v>
      </c>
      <c r="M377" s="9">
        <v>0</v>
      </c>
      <c r="N377" s="16">
        <f t="shared" si="293"/>
        <v>0</v>
      </c>
      <c r="O377" s="16">
        <v>0</v>
      </c>
      <c r="P377" s="20">
        <f t="shared" si="280"/>
        <v>0</v>
      </c>
      <c r="Q377" s="9">
        <v>0</v>
      </c>
      <c r="R377" s="22">
        <v>0</v>
      </c>
      <c r="S377" s="28">
        <f t="shared" si="294"/>
        <v>0</v>
      </c>
      <c r="T377" s="38">
        <v>0</v>
      </c>
      <c r="U377" s="33">
        <f t="shared" si="281"/>
        <v>0</v>
      </c>
      <c r="V377" s="25">
        <v>0</v>
      </c>
    </row>
    <row r="378" spans="1:22" ht="15.6" x14ac:dyDescent="0.25">
      <c r="A378" s="7" t="s">
        <v>58</v>
      </c>
      <c r="B378" s="1" t="s">
        <v>239</v>
      </c>
      <c r="C378" s="1" t="s">
        <v>25</v>
      </c>
      <c r="D378" s="1" t="s">
        <v>26</v>
      </c>
      <c r="E378" s="1" t="s">
        <v>27</v>
      </c>
      <c r="F378" s="1" t="s">
        <v>241</v>
      </c>
      <c r="G378" s="1" t="s">
        <v>59</v>
      </c>
      <c r="H378" s="9">
        <f>H379</f>
        <v>500000</v>
      </c>
      <c r="I378" s="16">
        <f t="shared" si="291"/>
        <v>0</v>
      </c>
      <c r="J378" s="9">
        <f>J379</f>
        <v>500000</v>
      </c>
      <c r="K378" s="5">
        <f t="shared" si="282"/>
        <v>0</v>
      </c>
      <c r="L378" s="42">
        <f>L379</f>
        <v>500000</v>
      </c>
      <c r="M378" s="9">
        <v>0</v>
      </c>
      <c r="N378" s="16">
        <f t="shared" si="293"/>
        <v>0</v>
      </c>
      <c r="O378" s="16">
        <v>0</v>
      </c>
      <c r="P378" s="20">
        <f t="shared" si="280"/>
        <v>0</v>
      </c>
      <c r="Q378" s="9">
        <v>0</v>
      </c>
      <c r="R378" s="22">
        <v>0</v>
      </c>
      <c r="S378" s="28">
        <f t="shared" si="294"/>
        <v>0</v>
      </c>
      <c r="T378" s="38">
        <v>0</v>
      </c>
      <c r="U378" s="33">
        <f t="shared" si="281"/>
        <v>0</v>
      </c>
      <c r="V378" s="25">
        <v>0</v>
      </c>
    </row>
    <row r="379" spans="1:22" ht="15.6" x14ac:dyDescent="0.25">
      <c r="A379" s="7" t="s">
        <v>242</v>
      </c>
      <c r="B379" s="1" t="s">
        <v>239</v>
      </c>
      <c r="C379" s="1" t="s">
        <v>25</v>
      </c>
      <c r="D379" s="1" t="s">
        <v>26</v>
      </c>
      <c r="E379" s="1" t="s">
        <v>27</v>
      </c>
      <c r="F379" s="1" t="s">
        <v>241</v>
      </c>
      <c r="G379" s="1" t="s">
        <v>243</v>
      </c>
      <c r="H379" s="9">
        <v>500000</v>
      </c>
      <c r="I379" s="16">
        <f t="shared" si="291"/>
        <v>0</v>
      </c>
      <c r="J379" s="9">
        <v>500000</v>
      </c>
      <c r="K379" s="5">
        <f t="shared" si="282"/>
        <v>0</v>
      </c>
      <c r="L379" s="42">
        <v>500000</v>
      </c>
      <c r="M379" s="9">
        <v>0</v>
      </c>
      <c r="N379" s="16">
        <f t="shared" si="293"/>
        <v>0</v>
      </c>
      <c r="O379" s="16">
        <v>0</v>
      </c>
      <c r="P379" s="20">
        <f t="shared" si="280"/>
        <v>0</v>
      </c>
      <c r="Q379" s="9">
        <v>0</v>
      </c>
      <c r="R379" s="22">
        <v>0</v>
      </c>
      <c r="S379" s="28">
        <f t="shared" si="294"/>
        <v>0</v>
      </c>
      <c r="T379" s="38">
        <v>0</v>
      </c>
      <c r="U379" s="33">
        <f t="shared" si="281"/>
        <v>0</v>
      </c>
      <c r="V379" s="25">
        <v>0</v>
      </c>
    </row>
    <row r="380" spans="1:22" ht="31.2" x14ac:dyDescent="0.25">
      <c r="A380" s="2" t="s">
        <v>143</v>
      </c>
      <c r="B380" s="3" t="s">
        <v>239</v>
      </c>
      <c r="C380" s="3" t="s">
        <v>25</v>
      </c>
      <c r="D380" s="3" t="s">
        <v>26</v>
      </c>
      <c r="E380" s="3" t="s">
        <v>144</v>
      </c>
      <c r="F380" s="6" t="s">
        <v>0</v>
      </c>
      <c r="G380" s="6" t="s">
        <v>0</v>
      </c>
      <c r="H380" s="5">
        <f>H384+H387</f>
        <v>100000</v>
      </c>
      <c r="I380" s="16">
        <f t="shared" si="291"/>
        <v>0</v>
      </c>
      <c r="J380" s="5">
        <f>J384+J387</f>
        <v>100000</v>
      </c>
      <c r="K380" s="5">
        <f t="shared" si="282"/>
        <v>173569.11</v>
      </c>
      <c r="L380" s="48">
        <f>L384+L387+L381</f>
        <v>273569.11</v>
      </c>
      <c r="M380" s="5">
        <f t="shared" ref="M380:R380" si="304">M384+M387</f>
        <v>4075000</v>
      </c>
      <c r="N380" s="16">
        <f t="shared" si="293"/>
        <v>0</v>
      </c>
      <c r="O380" s="16">
        <f t="shared" ref="O380:Q380" si="305">O384+O387</f>
        <v>4075000</v>
      </c>
      <c r="P380" s="20">
        <f t="shared" si="280"/>
        <v>0</v>
      </c>
      <c r="Q380" s="16">
        <f t="shared" si="305"/>
        <v>4075000</v>
      </c>
      <c r="R380" s="22">
        <f t="shared" si="304"/>
        <v>8250000</v>
      </c>
      <c r="S380" s="28">
        <f t="shared" si="294"/>
        <v>0</v>
      </c>
      <c r="T380" s="37">
        <f t="shared" ref="T380:V380" si="306">T384+T387</f>
        <v>8250000</v>
      </c>
      <c r="U380" s="33">
        <f t="shared" si="281"/>
        <v>0</v>
      </c>
      <c r="V380" s="24">
        <f t="shared" si="306"/>
        <v>8250000</v>
      </c>
    </row>
    <row r="381" spans="1:22" ht="46.8" x14ac:dyDescent="0.25">
      <c r="A381" s="7" t="s">
        <v>290</v>
      </c>
      <c r="B381" s="1" t="s">
        <v>239</v>
      </c>
      <c r="C381" s="1" t="s">
        <v>25</v>
      </c>
      <c r="D381" s="1" t="s">
        <v>26</v>
      </c>
      <c r="E381" s="1" t="s">
        <v>144</v>
      </c>
      <c r="F381" s="1">
        <v>55490</v>
      </c>
      <c r="G381" s="8" t="s">
        <v>0</v>
      </c>
      <c r="H381" s="5"/>
      <c r="I381" s="16"/>
      <c r="J381" s="5"/>
      <c r="K381" s="5"/>
      <c r="L381" s="42">
        <f>L382</f>
        <v>173569.11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</row>
    <row r="382" spans="1:22" ht="93.6" x14ac:dyDescent="0.25">
      <c r="A382" s="7" t="s">
        <v>38</v>
      </c>
      <c r="B382" s="1" t="s">
        <v>239</v>
      </c>
      <c r="C382" s="1" t="s">
        <v>25</v>
      </c>
      <c r="D382" s="1" t="s">
        <v>26</v>
      </c>
      <c r="E382" s="1" t="s">
        <v>144</v>
      </c>
      <c r="F382" s="1">
        <v>55490</v>
      </c>
      <c r="G382" s="1">
        <v>100</v>
      </c>
      <c r="H382" s="5"/>
      <c r="I382" s="16"/>
      <c r="J382" s="5"/>
      <c r="K382" s="5"/>
      <c r="L382" s="42">
        <f>L383</f>
        <v>173569.11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</row>
    <row r="383" spans="1:22" ht="46.8" x14ac:dyDescent="0.25">
      <c r="A383" s="7" t="s">
        <v>40</v>
      </c>
      <c r="B383" s="1" t="s">
        <v>239</v>
      </c>
      <c r="C383" s="1" t="s">
        <v>25</v>
      </c>
      <c r="D383" s="1" t="s">
        <v>26</v>
      </c>
      <c r="E383" s="1" t="s">
        <v>144</v>
      </c>
      <c r="F383" s="1">
        <v>55490</v>
      </c>
      <c r="G383" s="1">
        <v>120</v>
      </c>
      <c r="H383" s="5"/>
      <c r="I383" s="16"/>
      <c r="J383" s="5"/>
      <c r="K383" s="5"/>
      <c r="L383" s="42">
        <v>173569.11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</row>
    <row r="384" spans="1:22" ht="15.6" x14ac:dyDescent="0.25">
      <c r="A384" s="7" t="s">
        <v>244</v>
      </c>
      <c r="B384" s="1" t="s">
        <v>239</v>
      </c>
      <c r="C384" s="1" t="s">
        <v>25</v>
      </c>
      <c r="D384" s="1" t="s">
        <v>26</v>
      </c>
      <c r="E384" s="1" t="s">
        <v>144</v>
      </c>
      <c r="F384" s="1" t="s">
        <v>245</v>
      </c>
      <c r="G384" s="8" t="s">
        <v>0</v>
      </c>
      <c r="H384" s="9">
        <f>H385</f>
        <v>0</v>
      </c>
      <c r="I384" s="16">
        <f t="shared" si="291"/>
        <v>0</v>
      </c>
      <c r="J384" s="9">
        <f>J385</f>
        <v>0</v>
      </c>
      <c r="K384" s="5">
        <f t="shared" si="282"/>
        <v>0</v>
      </c>
      <c r="L384" s="42">
        <f>L385</f>
        <v>0</v>
      </c>
      <c r="M384" s="9">
        <f t="shared" ref="M384:V385" si="307">M385</f>
        <v>3975000</v>
      </c>
      <c r="N384" s="16">
        <f t="shared" si="293"/>
        <v>0</v>
      </c>
      <c r="O384" s="16">
        <f t="shared" si="307"/>
        <v>3975000</v>
      </c>
      <c r="P384" s="20">
        <f t="shared" si="280"/>
        <v>0</v>
      </c>
      <c r="Q384" s="9">
        <f t="shared" si="307"/>
        <v>3975000</v>
      </c>
      <c r="R384" s="22">
        <f t="shared" si="307"/>
        <v>8150000</v>
      </c>
      <c r="S384" s="28">
        <f t="shared" si="294"/>
        <v>0</v>
      </c>
      <c r="T384" s="38">
        <f t="shared" si="307"/>
        <v>8150000</v>
      </c>
      <c r="U384" s="33">
        <f t="shared" si="281"/>
        <v>0</v>
      </c>
      <c r="V384" s="25">
        <f t="shared" si="307"/>
        <v>8150000</v>
      </c>
    </row>
    <row r="385" spans="1:22" ht="15.6" x14ac:dyDescent="0.25">
      <c r="A385" s="7" t="s">
        <v>58</v>
      </c>
      <c r="B385" s="1" t="s">
        <v>239</v>
      </c>
      <c r="C385" s="1" t="s">
        <v>25</v>
      </c>
      <c r="D385" s="1" t="s">
        <v>26</v>
      </c>
      <c r="E385" s="1" t="s">
        <v>144</v>
      </c>
      <c r="F385" s="1" t="s">
        <v>245</v>
      </c>
      <c r="G385" s="1" t="s">
        <v>59</v>
      </c>
      <c r="H385" s="9">
        <f>H386</f>
        <v>0</v>
      </c>
      <c r="I385" s="16">
        <f t="shared" si="291"/>
        <v>0</v>
      </c>
      <c r="J385" s="9">
        <f>J386</f>
        <v>0</v>
      </c>
      <c r="K385" s="5">
        <f t="shared" si="282"/>
        <v>0</v>
      </c>
      <c r="L385" s="42">
        <f>L386</f>
        <v>0</v>
      </c>
      <c r="M385" s="9">
        <f t="shared" si="307"/>
        <v>3975000</v>
      </c>
      <c r="N385" s="16">
        <f t="shared" si="293"/>
        <v>0</v>
      </c>
      <c r="O385" s="16">
        <f t="shared" si="307"/>
        <v>3975000</v>
      </c>
      <c r="P385" s="20">
        <f t="shared" si="280"/>
        <v>0</v>
      </c>
      <c r="Q385" s="9">
        <f t="shared" si="307"/>
        <v>3975000</v>
      </c>
      <c r="R385" s="22">
        <f t="shared" si="307"/>
        <v>8150000</v>
      </c>
      <c r="S385" s="28">
        <f t="shared" si="294"/>
        <v>0</v>
      </c>
      <c r="T385" s="38">
        <f t="shared" si="307"/>
        <v>8150000</v>
      </c>
      <c r="U385" s="33">
        <f t="shared" si="281"/>
        <v>0</v>
      </c>
      <c r="V385" s="25">
        <f t="shared" si="307"/>
        <v>8150000</v>
      </c>
    </row>
    <row r="386" spans="1:22" ht="15.6" x14ac:dyDescent="0.25">
      <c r="A386" s="7" t="s">
        <v>246</v>
      </c>
      <c r="B386" s="1" t="s">
        <v>239</v>
      </c>
      <c r="C386" s="1" t="s">
        <v>25</v>
      </c>
      <c r="D386" s="1" t="s">
        <v>26</v>
      </c>
      <c r="E386" s="1" t="s">
        <v>144</v>
      </c>
      <c r="F386" s="1" t="s">
        <v>245</v>
      </c>
      <c r="G386" s="1" t="s">
        <v>247</v>
      </c>
      <c r="H386" s="9">
        <v>0</v>
      </c>
      <c r="I386" s="16">
        <f t="shared" si="291"/>
        <v>0</v>
      </c>
      <c r="J386" s="9">
        <v>0</v>
      </c>
      <c r="K386" s="5">
        <f t="shared" si="282"/>
        <v>0</v>
      </c>
      <c r="L386" s="42">
        <v>0</v>
      </c>
      <c r="M386" s="9">
        <v>3975000</v>
      </c>
      <c r="N386" s="16">
        <f t="shared" si="293"/>
        <v>0</v>
      </c>
      <c r="O386" s="16">
        <v>3975000</v>
      </c>
      <c r="P386" s="20">
        <f t="shared" si="280"/>
        <v>0</v>
      </c>
      <c r="Q386" s="9">
        <v>3975000</v>
      </c>
      <c r="R386" s="22">
        <v>8150000</v>
      </c>
      <c r="S386" s="28">
        <f t="shared" si="294"/>
        <v>0</v>
      </c>
      <c r="T386" s="38">
        <v>8150000</v>
      </c>
      <c r="U386" s="33">
        <f t="shared" si="281"/>
        <v>0</v>
      </c>
      <c r="V386" s="25">
        <v>8150000</v>
      </c>
    </row>
    <row r="387" spans="1:22" ht="15.6" x14ac:dyDescent="0.25">
      <c r="A387" s="7" t="s">
        <v>248</v>
      </c>
      <c r="B387" s="1" t="s">
        <v>239</v>
      </c>
      <c r="C387" s="1" t="s">
        <v>25</v>
      </c>
      <c r="D387" s="1" t="s">
        <v>26</v>
      </c>
      <c r="E387" s="1" t="s">
        <v>144</v>
      </c>
      <c r="F387" s="1" t="s">
        <v>249</v>
      </c>
      <c r="G387" s="8" t="s">
        <v>0</v>
      </c>
      <c r="H387" s="9">
        <f>H388</f>
        <v>100000</v>
      </c>
      <c r="I387" s="16">
        <f t="shared" si="291"/>
        <v>0</v>
      </c>
      <c r="J387" s="9">
        <f>J388</f>
        <v>100000</v>
      </c>
      <c r="K387" s="5">
        <f t="shared" si="282"/>
        <v>0</v>
      </c>
      <c r="L387" s="42">
        <f>L388</f>
        <v>100000</v>
      </c>
      <c r="M387" s="9">
        <f t="shared" ref="M387:V387" si="308">M388</f>
        <v>100000</v>
      </c>
      <c r="N387" s="16">
        <f t="shared" si="293"/>
        <v>0</v>
      </c>
      <c r="O387" s="16">
        <f t="shared" si="308"/>
        <v>100000</v>
      </c>
      <c r="P387" s="20">
        <f t="shared" si="280"/>
        <v>0</v>
      </c>
      <c r="Q387" s="9">
        <f t="shared" si="308"/>
        <v>100000</v>
      </c>
      <c r="R387" s="22">
        <f t="shared" si="308"/>
        <v>100000</v>
      </c>
      <c r="S387" s="28">
        <f t="shared" si="294"/>
        <v>0</v>
      </c>
      <c r="T387" s="38">
        <f t="shared" si="308"/>
        <v>100000</v>
      </c>
      <c r="U387" s="33">
        <f t="shared" si="281"/>
        <v>0</v>
      </c>
      <c r="V387" s="25">
        <f t="shared" si="308"/>
        <v>100000</v>
      </c>
    </row>
    <row r="388" spans="1:22" ht="15.6" x14ac:dyDescent="0.25">
      <c r="A388" s="7" t="s">
        <v>58</v>
      </c>
      <c r="B388" s="1" t="s">
        <v>239</v>
      </c>
      <c r="C388" s="1" t="s">
        <v>25</v>
      </c>
      <c r="D388" s="1" t="s">
        <v>26</v>
      </c>
      <c r="E388" s="1" t="s">
        <v>144</v>
      </c>
      <c r="F388" s="1" t="s">
        <v>249</v>
      </c>
      <c r="G388" s="1" t="s">
        <v>59</v>
      </c>
      <c r="H388" s="9">
        <f>H389</f>
        <v>100000</v>
      </c>
      <c r="I388" s="16">
        <f t="shared" si="291"/>
        <v>0</v>
      </c>
      <c r="J388" s="9">
        <f>J389</f>
        <v>100000</v>
      </c>
      <c r="K388" s="5">
        <f t="shared" si="282"/>
        <v>0</v>
      </c>
      <c r="L388" s="42">
        <f>L389</f>
        <v>100000</v>
      </c>
      <c r="M388" s="9">
        <f t="shared" ref="M388:V388" si="309">M389</f>
        <v>100000</v>
      </c>
      <c r="N388" s="16">
        <f t="shared" si="293"/>
        <v>0</v>
      </c>
      <c r="O388" s="16">
        <f t="shared" si="309"/>
        <v>100000</v>
      </c>
      <c r="P388" s="20">
        <f t="shared" si="280"/>
        <v>0</v>
      </c>
      <c r="Q388" s="9">
        <f t="shared" si="309"/>
        <v>100000</v>
      </c>
      <c r="R388" s="22">
        <f t="shared" si="309"/>
        <v>100000</v>
      </c>
      <c r="S388" s="28">
        <f t="shared" si="294"/>
        <v>0</v>
      </c>
      <c r="T388" s="38">
        <f t="shared" si="309"/>
        <v>100000</v>
      </c>
      <c r="U388" s="33">
        <f t="shared" si="281"/>
        <v>0</v>
      </c>
      <c r="V388" s="25">
        <f t="shared" si="309"/>
        <v>100000</v>
      </c>
    </row>
    <row r="389" spans="1:22" ht="15.6" x14ac:dyDescent="0.25">
      <c r="A389" s="7" t="s">
        <v>246</v>
      </c>
      <c r="B389" s="1" t="s">
        <v>239</v>
      </c>
      <c r="C389" s="1" t="s">
        <v>25</v>
      </c>
      <c r="D389" s="1" t="s">
        <v>26</v>
      </c>
      <c r="E389" s="1" t="s">
        <v>144</v>
      </c>
      <c r="F389" s="1" t="s">
        <v>249</v>
      </c>
      <c r="G389" s="1" t="s">
        <v>247</v>
      </c>
      <c r="H389" s="9">
        <v>100000</v>
      </c>
      <c r="I389" s="16">
        <f t="shared" si="291"/>
        <v>0</v>
      </c>
      <c r="J389" s="9">
        <v>100000</v>
      </c>
      <c r="K389" s="5">
        <f t="shared" si="282"/>
        <v>0</v>
      </c>
      <c r="L389" s="42">
        <v>100000</v>
      </c>
      <c r="M389" s="9">
        <v>100000</v>
      </c>
      <c r="N389" s="16">
        <f t="shared" si="293"/>
        <v>0</v>
      </c>
      <c r="O389" s="16">
        <v>100000</v>
      </c>
      <c r="P389" s="20">
        <f t="shared" si="280"/>
        <v>0</v>
      </c>
      <c r="Q389" s="9">
        <v>100000</v>
      </c>
      <c r="R389" s="22">
        <v>100000</v>
      </c>
      <c r="S389" s="28">
        <f t="shared" si="294"/>
        <v>0</v>
      </c>
      <c r="T389" s="38">
        <v>100000</v>
      </c>
      <c r="U389" s="33">
        <f t="shared" si="281"/>
        <v>0</v>
      </c>
      <c r="V389" s="25">
        <v>100000</v>
      </c>
    </row>
    <row r="390" spans="1:22" ht="31.2" x14ac:dyDescent="0.25">
      <c r="A390" s="2" t="s">
        <v>156</v>
      </c>
      <c r="B390" s="3" t="s">
        <v>239</v>
      </c>
      <c r="C390" s="3" t="s">
        <v>25</v>
      </c>
      <c r="D390" s="3" t="s">
        <v>26</v>
      </c>
      <c r="E390" s="3">
        <v>903</v>
      </c>
      <c r="F390" s="1"/>
      <c r="G390" s="1"/>
      <c r="H390" s="9"/>
      <c r="I390" s="16"/>
      <c r="J390" s="9"/>
      <c r="K390" s="5"/>
      <c r="L390" s="48">
        <f>L391</f>
        <v>52310.45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</row>
    <row r="391" spans="1:22" ht="46.8" x14ac:dyDescent="0.25">
      <c r="A391" s="7" t="s">
        <v>290</v>
      </c>
      <c r="B391" s="1" t="s">
        <v>239</v>
      </c>
      <c r="C391" s="1" t="s">
        <v>25</v>
      </c>
      <c r="D391" s="1" t="s">
        <v>26</v>
      </c>
      <c r="E391" s="1">
        <v>903</v>
      </c>
      <c r="F391" s="1">
        <v>55490</v>
      </c>
      <c r="G391" s="8" t="s">
        <v>0</v>
      </c>
      <c r="H391" s="9"/>
      <c r="I391" s="16"/>
      <c r="J391" s="9"/>
      <c r="K391" s="5"/>
      <c r="L391" s="42">
        <f>L392</f>
        <v>52310.45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</row>
    <row r="392" spans="1:22" ht="93.6" x14ac:dyDescent="0.25">
      <c r="A392" s="7" t="s">
        <v>38</v>
      </c>
      <c r="B392" s="1" t="s">
        <v>239</v>
      </c>
      <c r="C392" s="1" t="s">
        <v>25</v>
      </c>
      <c r="D392" s="1" t="s">
        <v>26</v>
      </c>
      <c r="E392" s="1">
        <v>903</v>
      </c>
      <c r="F392" s="1">
        <v>55490</v>
      </c>
      <c r="G392" s="1">
        <v>100</v>
      </c>
      <c r="H392" s="9"/>
      <c r="I392" s="16"/>
      <c r="J392" s="9"/>
      <c r="K392" s="5"/>
      <c r="L392" s="42">
        <f>L393</f>
        <v>52310.45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</row>
    <row r="393" spans="1:22" ht="46.8" x14ac:dyDescent="0.25">
      <c r="A393" s="7" t="s">
        <v>40</v>
      </c>
      <c r="B393" s="1" t="s">
        <v>239</v>
      </c>
      <c r="C393" s="1" t="s">
        <v>25</v>
      </c>
      <c r="D393" s="1" t="s">
        <v>26</v>
      </c>
      <c r="E393" s="1">
        <v>903</v>
      </c>
      <c r="F393" s="1">
        <v>55490</v>
      </c>
      <c r="G393" s="1">
        <v>120</v>
      </c>
      <c r="H393" s="9"/>
      <c r="I393" s="16"/>
      <c r="J393" s="9"/>
      <c r="K393" s="5"/>
      <c r="L393" s="42">
        <v>52310.45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</row>
    <row r="394" spans="1:22" ht="46.8" x14ac:dyDescent="0.25">
      <c r="A394" s="2" t="s">
        <v>199</v>
      </c>
      <c r="B394" s="3" t="s">
        <v>239</v>
      </c>
      <c r="C394" s="3" t="s">
        <v>25</v>
      </c>
      <c r="D394" s="3" t="s">
        <v>26</v>
      </c>
      <c r="E394" s="3">
        <v>904</v>
      </c>
      <c r="F394" s="1"/>
      <c r="G394" s="1"/>
      <c r="H394" s="9"/>
      <c r="I394" s="16"/>
      <c r="J394" s="9"/>
      <c r="K394" s="5"/>
      <c r="L394" s="48">
        <f>L395</f>
        <v>27539.9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</row>
    <row r="395" spans="1:22" ht="46.8" x14ac:dyDescent="0.25">
      <c r="A395" s="7" t="s">
        <v>290</v>
      </c>
      <c r="B395" s="1" t="s">
        <v>239</v>
      </c>
      <c r="C395" s="1" t="s">
        <v>25</v>
      </c>
      <c r="D395" s="1" t="s">
        <v>26</v>
      </c>
      <c r="E395" s="1">
        <v>904</v>
      </c>
      <c r="F395" s="1">
        <v>55490</v>
      </c>
      <c r="G395" s="8" t="s">
        <v>0</v>
      </c>
      <c r="H395" s="9"/>
      <c r="I395" s="16"/>
      <c r="J395" s="9"/>
      <c r="K395" s="5"/>
      <c r="L395" s="42">
        <f>L396</f>
        <v>27539.9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</row>
    <row r="396" spans="1:22" ht="93.6" x14ac:dyDescent="0.25">
      <c r="A396" s="7" t="s">
        <v>38</v>
      </c>
      <c r="B396" s="1" t="s">
        <v>239</v>
      </c>
      <c r="C396" s="1" t="s">
        <v>25</v>
      </c>
      <c r="D396" s="1" t="s">
        <v>26</v>
      </c>
      <c r="E396" s="1">
        <v>904</v>
      </c>
      <c r="F396" s="1">
        <v>55490</v>
      </c>
      <c r="G396" s="1">
        <v>100</v>
      </c>
      <c r="H396" s="9"/>
      <c r="I396" s="16"/>
      <c r="J396" s="9"/>
      <c r="K396" s="5"/>
      <c r="L396" s="42">
        <f>L397</f>
        <v>27539.9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</row>
    <row r="397" spans="1:22" ht="46.8" x14ac:dyDescent="0.25">
      <c r="A397" s="7" t="s">
        <v>40</v>
      </c>
      <c r="B397" s="1" t="s">
        <v>239</v>
      </c>
      <c r="C397" s="1" t="s">
        <v>25</v>
      </c>
      <c r="D397" s="1" t="s">
        <v>26</v>
      </c>
      <c r="E397" s="1">
        <v>904</v>
      </c>
      <c r="F397" s="1">
        <v>55490</v>
      </c>
      <c r="G397" s="1">
        <v>120</v>
      </c>
      <c r="H397" s="9"/>
      <c r="I397" s="16"/>
      <c r="J397" s="9"/>
      <c r="K397" s="5"/>
      <c r="L397" s="42">
        <v>27539.9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</row>
    <row r="398" spans="1:22" ht="31.2" x14ac:dyDescent="0.25">
      <c r="A398" s="2" t="s">
        <v>250</v>
      </c>
      <c r="B398" s="3" t="s">
        <v>239</v>
      </c>
      <c r="C398" s="3" t="s">
        <v>25</v>
      </c>
      <c r="D398" s="3" t="s">
        <v>26</v>
      </c>
      <c r="E398" s="3" t="s">
        <v>251</v>
      </c>
      <c r="F398" s="6" t="s">
        <v>0</v>
      </c>
      <c r="G398" s="6" t="s">
        <v>0</v>
      </c>
      <c r="H398" s="5">
        <f>H399+H402+H407</f>
        <v>2149200</v>
      </c>
      <c r="I398" s="16">
        <f t="shared" si="291"/>
        <v>31400</v>
      </c>
      <c r="J398" s="5">
        <f>J399+J402+J407</f>
        <v>2180600</v>
      </c>
      <c r="K398" s="5">
        <f t="shared" si="282"/>
        <v>340665</v>
      </c>
      <c r="L398" s="48">
        <f>L399+L402+L407</f>
        <v>2521265</v>
      </c>
      <c r="M398" s="5">
        <f t="shared" ref="M398:R398" si="310">M399+M402+M407</f>
        <v>1997200</v>
      </c>
      <c r="N398" s="16">
        <f t="shared" si="293"/>
        <v>0</v>
      </c>
      <c r="O398" s="16">
        <f t="shared" ref="O398:Q398" si="311">O399+O402+O407</f>
        <v>1997200</v>
      </c>
      <c r="P398" s="20">
        <f t="shared" si="280"/>
        <v>0</v>
      </c>
      <c r="Q398" s="16">
        <f t="shared" si="311"/>
        <v>1997200</v>
      </c>
      <c r="R398" s="22">
        <f t="shared" si="310"/>
        <v>1997200</v>
      </c>
      <c r="S398" s="28">
        <f t="shared" si="294"/>
        <v>0</v>
      </c>
      <c r="T398" s="37">
        <f t="shared" ref="T398:V398" si="312">T399+T402+T407</f>
        <v>1997200</v>
      </c>
      <c r="U398" s="33">
        <f t="shared" si="281"/>
        <v>0</v>
      </c>
      <c r="V398" s="24">
        <f t="shared" si="312"/>
        <v>1997200</v>
      </c>
    </row>
    <row r="399" spans="1:22" ht="31.2" x14ac:dyDescent="0.25">
      <c r="A399" s="7" t="s">
        <v>252</v>
      </c>
      <c r="B399" s="1" t="s">
        <v>239</v>
      </c>
      <c r="C399" s="1" t="s">
        <v>25</v>
      </c>
      <c r="D399" s="1" t="s">
        <v>26</v>
      </c>
      <c r="E399" s="1" t="s">
        <v>251</v>
      </c>
      <c r="F399" s="1" t="s">
        <v>253</v>
      </c>
      <c r="G399" s="8" t="s">
        <v>0</v>
      </c>
      <c r="H399" s="9">
        <f>H400</f>
        <v>1436600</v>
      </c>
      <c r="I399" s="18">
        <f t="shared" si="291"/>
        <v>0</v>
      </c>
      <c r="J399" s="9">
        <f>J400</f>
        <v>1436600</v>
      </c>
      <c r="K399" s="9">
        <f t="shared" si="282"/>
        <v>155500</v>
      </c>
      <c r="L399" s="42">
        <f>L400</f>
        <v>1592100</v>
      </c>
      <c r="M399" s="9">
        <f t="shared" ref="M399:V399" si="313">M400</f>
        <v>1436600</v>
      </c>
      <c r="N399" s="18">
        <f t="shared" si="293"/>
        <v>0</v>
      </c>
      <c r="O399" s="9">
        <f t="shared" si="313"/>
        <v>1436600</v>
      </c>
      <c r="P399" s="21">
        <f t="shared" si="280"/>
        <v>0</v>
      </c>
      <c r="Q399" s="9">
        <f t="shared" si="313"/>
        <v>1436600</v>
      </c>
      <c r="R399" s="21">
        <f t="shared" si="313"/>
        <v>1436600</v>
      </c>
      <c r="S399" s="29">
        <f t="shared" si="294"/>
        <v>0</v>
      </c>
      <c r="T399" s="38">
        <f t="shared" si="313"/>
        <v>1436600</v>
      </c>
      <c r="U399" s="34">
        <f t="shared" si="281"/>
        <v>0</v>
      </c>
      <c r="V399" s="25">
        <f t="shared" si="313"/>
        <v>1436600</v>
      </c>
    </row>
    <row r="400" spans="1:22" ht="93.6" x14ac:dyDescent="0.25">
      <c r="A400" s="7" t="s">
        <v>38</v>
      </c>
      <c r="B400" s="1" t="s">
        <v>239</v>
      </c>
      <c r="C400" s="1" t="s">
        <v>25</v>
      </c>
      <c r="D400" s="1" t="s">
        <v>26</v>
      </c>
      <c r="E400" s="1" t="s">
        <v>251</v>
      </c>
      <c r="F400" s="1" t="s">
        <v>253</v>
      </c>
      <c r="G400" s="1" t="s">
        <v>39</v>
      </c>
      <c r="H400" s="9">
        <f>H401</f>
        <v>1436600</v>
      </c>
      <c r="I400" s="18">
        <f t="shared" si="291"/>
        <v>0</v>
      </c>
      <c r="J400" s="9">
        <f>J401</f>
        <v>1436600</v>
      </c>
      <c r="K400" s="9">
        <f t="shared" si="282"/>
        <v>155500</v>
      </c>
      <c r="L400" s="42">
        <f>L401</f>
        <v>1592100</v>
      </c>
      <c r="M400" s="9">
        <f t="shared" ref="M400:V400" si="314">M401</f>
        <v>1436600</v>
      </c>
      <c r="N400" s="18">
        <f t="shared" si="293"/>
        <v>0</v>
      </c>
      <c r="O400" s="9">
        <f t="shared" si="314"/>
        <v>1436600</v>
      </c>
      <c r="P400" s="21">
        <f t="shared" si="280"/>
        <v>0</v>
      </c>
      <c r="Q400" s="9">
        <f t="shared" si="314"/>
        <v>1436600</v>
      </c>
      <c r="R400" s="21">
        <f t="shared" si="314"/>
        <v>1436600</v>
      </c>
      <c r="S400" s="29">
        <f t="shared" si="294"/>
        <v>0</v>
      </c>
      <c r="T400" s="38">
        <f t="shared" si="314"/>
        <v>1436600</v>
      </c>
      <c r="U400" s="34">
        <f t="shared" si="281"/>
        <v>0</v>
      </c>
      <c r="V400" s="25">
        <f t="shared" si="314"/>
        <v>1436600</v>
      </c>
    </row>
    <row r="401" spans="1:22" ht="46.8" x14ac:dyDescent="0.25">
      <c r="A401" s="7" t="s">
        <v>40</v>
      </c>
      <c r="B401" s="1" t="s">
        <v>239</v>
      </c>
      <c r="C401" s="1" t="s">
        <v>25</v>
      </c>
      <c r="D401" s="1" t="s">
        <v>26</v>
      </c>
      <c r="E401" s="1" t="s">
        <v>251</v>
      </c>
      <c r="F401" s="1" t="s">
        <v>253</v>
      </c>
      <c r="G401" s="1" t="s">
        <v>41</v>
      </c>
      <c r="H401" s="9">
        <v>1436600</v>
      </c>
      <c r="I401" s="18">
        <f t="shared" si="291"/>
        <v>0</v>
      </c>
      <c r="J401" s="9">
        <v>1436600</v>
      </c>
      <c r="K401" s="9">
        <f t="shared" si="282"/>
        <v>155500</v>
      </c>
      <c r="L401" s="42">
        <v>1592100</v>
      </c>
      <c r="M401" s="9">
        <v>1436600</v>
      </c>
      <c r="N401" s="18">
        <f t="shared" si="293"/>
        <v>0</v>
      </c>
      <c r="O401" s="9">
        <v>1436600</v>
      </c>
      <c r="P401" s="21">
        <f t="shared" si="280"/>
        <v>0</v>
      </c>
      <c r="Q401" s="9">
        <v>1436600</v>
      </c>
      <c r="R401" s="21">
        <v>1436600</v>
      </c>
      <c r="S401" s="29">
        <f t="shared" si="294"/>
        <v>0</v>
      </c>
      <c r="T401" s="38">
        <v>1436600</v>
      </c>
      <c r="U401" s="34">
        <f t="shared" si="281"/>
        <v>0</v>
      </c>
      <c r="V401" s="25">
        <v>1436600</v>
      </c>
    </row>
    <row r="402" spans="1:22" ht="46.8" x14ac:dyDescent="0.25">
      <c r="A402" s="7" t="s">
        <v>52</v>
      </c>
      <c r="B402" s="1" t="s">
        <v>239</v>
      </c>
      <c r="C402" s="1" t="s">
        <v>25</v>
      </c>
      <c r="D402" s="1" t="s">
        <v>26</v>
      </c>
      <c r="E402" s="1" t="s">
        <v>251</v>
      </c>
      <c r="F402" s="1" t="s">
        <v>53</v>
      </c>
      <c r="G402" s="8" t="s">
        <v>0</v>
      </c>
      <c r="H402" s="9">
        <f>H403+H405</f>
        <v>705400</v>
      </c>
      <c r="I402" s="18">
        <f t="shared" si="291"/>
        <v>31400</v>
      </c>
      <c r="J402" s="9">
        <f>J403+J405</f>
        <v>736800</v>
      </c>
      <c r="K402" s="9">
        <f t="shared" si="282"/>
        <v>185165</v>
      </c>
      <c r="L402" s="42">
        <f>L403+L405</f>
        <v>921965</v>
      </c>
      <c r="M402" s="9">
        <f t="shared" ref="M402:R402" si="315">M403+M405</f>
        <v>560600</v>
      </c>
      <c r="N402" s="18">
        <f t="shared" si="293"/>
        <v>0</v>
      </c>
      <c r="O402" s="9">
        <f t="shared" ref="O402:Q402" si="316">O403+O405</f>
        <v>560600</v>
      </c>
      <c r="P402" s="21">
        <f t="shared" si="280"/>
        <v>0</v>
      </c>
      <c r="Q402" s="9">
        <f t="shared" si="316"/>
        <v>560600</v>
      </c>
      <c r="R402" s="21">
        <f t="shared" si="315"/>
        <v>560600</v>
      </c>
      <c r="S402" s="29">
        <f t="shared" si="294"/>
        <v>0</v>
      </c>
      <c r="T402" s="38">
        <f t="shared" ref="T402:V402" si="317">T403+T405</f>
        <v>560600</v>
      </c>
      <c r="U402" s="34">
        <f t="shared" si="281"/>
        <v>0</v>
      </c>
      <c r="V402" s="25">
        <f t="shared" si="317"/>
        <v>560600</v>
      </c>
    </row>
    <row r="403" spans="1:22" ht="93.6" x14ac:dyDescent="0.25">
      <c r="A403" s="7" t="s">
        <v>38</v>
      </c>
      <c r="B403" s="1" t="s">
        <v>239</v>
      </c>
      <c r="C403" s="1" t="s">
        <v>25</v>
      </c>
      <c r="D403" s="1" t="s">
        <v>26</v>
      </c>
      <c r="E403" s="1" t="s">
        <v>251</v>
      </c>
      <c r="F403" s="1" t="s">
        <v>53</v>
      </c>
      <c r="G403" s="1" t="s">
        <v>39</v>
      </c>
      <c r="H403" s="9">
        <f>H404</f>
        <v>327400</v>
      </c>
      <c r="I403" s="18">
        <f t="shared" si="291"/>
        <v>0</v>
      </c>
      <c r="J403" s="9">
        <f>J404</f>
        <v>327400</v>
      </c>
      <c r="K403" s="9">
        <f t="shared" si="282"/>
        <v>71900</v>
      </c>
      <c r="L403" s="42">
        <f>L404</f>
        <v>399300</v>
      </c>
      <c r="M403" s="9">
        <f t="shared" ref="M403:V403" si="318">M404</f>
        <v>327400</v>
      </c>
      <c r="N403" s="18">
        <f t="shared" si="293"/>
        <v>0</v>
      </c>
      <c r="O403" s="9">
        <f t="shared" si="318"/>
        <v>327400</v>
      </c>
      <c r="P403" s="21">
        <f t="shared" si="280"/>
        <v>0</v>
      </c>
      <c r="Q403" s="9">
        <f t="shared" si="318"/>
        <v>327400</v>
      </c>
      <c r="R403" s="21">
        <f t="shared" si="318"/>
        <v>327400</v>
      </c>
      <c r="S403" s="29">
        <f t="shared" si="294"/>
        <v>0</v>
      </c>
      <c r="T403" s="38">
        <f t="shared" si="318"/>
        <v>327400</v>
      </c>
      <c r="U403" s="34">
        <f t="shared" si="281"/>
        <v>0</v>
      </c>
      <c r="V403" s="25">
        <f t="shared" si="318"/>
        <v>327400</v>
      </c>
    </row>
    <row r="404" spans="1:22" ht="46.8" x14ac:dyDescent="0.25">
      <c r="A404" s="7" t="s">
        <v>40</v>
      </c>
      <c r="B404" s="1" t="s">
        <v>239</v>
      </c>
      <c r="C404" s="1" t="s">
        <v>25</v>
      </c>
      <c r="D404" s="1" t="s">
        <v>26</v>
      </c>
      <c r="E404" s="1" t="s">
        <v>251</v>
      </c>
      <c r="F404" s="1" t="s">
        <v>53</v>
      </c>
      <c r="G404" s="1" t="s">
        <v>41</v>
      </c>
      <c r="H404" s="9">
        <v>327400</v>
      </c>
      <c r="I404" s="18">
        <f t="shared" si="291"/>
        <v>0</v>
      </c>
      <c r="J404" s="9">
        <v>327400</v>
      </c>
      <c r="K404" s="9">
        <f t="shared" si="282"/>
        <v>71900</v>
      </c>
      <c r="L404" s="42">
        <v>399300</v>
      </c>
      <c r="M404" s="9">
        <v>327400</v>
      </c>
      <c r="N404" s="18">
        <f t="shared" si="293"/>
        <v>0</v>
      </c>
      <c r="O404" s="9">
        <v>327400</v>
      </c>
      <c r="P404" s="21">
        <f t="shared" si="280"/>
        <v>0</v>
      </c>
      <c r="Q404" s="9">
        <v>327400</v>
      </c>
      <c r="R404" s="21">
        <v>327400</v>
      </c>
      <c r="S404" s="29">
        <f t="shared" si="294"/>
        <v>0</v>
      </c>
      <c r="T404" s="38">
        <v>327400</v>
      </c>
      <c r="U404" s="34">
        <f t="shared" si="281"/>
        <v>0</v>
      </c>
      <c r="V404" s="25">
        <v>327400</v>
      </c>
    </row>
    <row r="405" spans="1:22" ht="46.8" x14ac:dyDescent="0.25">
      <c r="A405" s="7" t="s">
        <v>30</v>
      </c>
      <c r="B405" s="1" t="s">
        <v>239</v>
      </c>
      <c r="C405" s="1" t="s">
        <v>25</v>
      </c>
      <c r="D405" s="1" t="s">
        <v>26</v>
      </c>
      <c r="E405" s="1" t="s">
        <v>251</v>
      </c>
      <c r="F405" s="1" t="s">
        <v>53</v>
      </c>
      <c r="G405" s="1" t="s">
        <v>31</v>
      </c>
      <c r="H405" s="9">
        <f>H406</f>
        <v>378000</v>
      </c>
      <c r="I405" s="18">
        <f t="shared" si="291"/>
        <v>31400</v>
      </c>
      <c r="J405" s="9">
        <f>J406</f>
        <v>409400</v>
      </c>
      <c r="K405" s="5">
        <f t="shared" si="282"/>
        <v>113265</v>
      </c>
      <c r="L405" s="42">
        <f>L406</f>
        <v>522665</v>
      </c>
      <c r="M405" s="9">
        <f t="shared" ref="M405:V405" si="319">M406</f>
        <v>233200</v>
      </c>
      <c r="N405" s="18">
        <f t="shared" si="293"/>
        <v>0</v>
      </c>
      <c r="O405" s="9">
        <f t="shared" si="319"/>
        <v>233200</v>
      </c>
      <c r="P405" s="20">
        <f t="shared" si="280"/>
        <v>0</v>
      </c>
      <c r="Q405" s="9">
        <f t="shared" si="319"/>
        <v>233200</v>
      </c>
      <c r="R405" s="21">
        <f t="shared" si="319"/>
        <v>233200</v>
      </c>
      <c r="S405" s="29">
        <f t="shared" si="294"/>
        <v>0</v>
      </c>
      <c r="T405" s="38">
        <f t="shared" si="319"/>
        <v>233200</v>
      </c>
      <c r="U405" s="34">
        <f t="shared" si="281"/>
        <v>0</v>
      </c>
      <c r="V405" s="25">
        <f t="shared" si="319"/>
        <v>233200</v>
      </c>
    </row>
    <row r="406" spans="1:22" ht="46.8" x14ac:dyDescent="0.25">
      <c r="A406" s="7" t="s">
        <v>32</v>
      </c>
      <c r="B406" s="1" t="s">
        <v>239</v>
      </c>
      <c r="C406" s="1" t="s">
        <v>25</v>
      </c>
      <c r="D406" s="1" t="s">
        <v>26</v>
      </c>
      <c r="E406" s="1" t="s">
        <v>251</v>
      </c>
      <c r="F406" s="1" t="s">
        <v>53</v>
      </c>
      <c r="G406" s="1" t="s">
        <v>33</v>
      </c>
      <c r="H406" s="9">
        <v>378000</v>
      </c>
      <c r="I406" s="18">
        <f t="shared" si="291"/>
        <v>31400</v>
      </c>
      <c r="J406" s="9">
        <v>409400</v>
      </c>
      <c r="K406" s="5">
        <f t="shared" si="282"/>
        <v>113265</v>
      </c>
      <c r="L406" s="42">
        <v>522665</v>
      </c>
      <c r="M406" s="9">
        <v>233200</v>
      </c>
      <c r="N406" s="18">
        <f t="shared" si="293"/>
        <v>0</v>
      </c>
      <c r="O406" s="9">
        <v>233200</v>
      </c>
      <c r="P406" s="20">
        <f t="shared" si="280"/>
        <v>0</v>
      </c>
      <c r="Q406" s="9">
        <v>233200</v>
      </c>
      <c r="R406" s="21">
        <v>233200</v>
      </c>
      <c r="S406" s="29">
        <f t="shared" si="294"/>
        <v>0</v>
      </c>
      <c r="T406" s="38">
        <v>233200</v>
      </c>
      <c r="U406" s="34">
        <f t="shared" si="281"/>
        <v>0</v>
      </c>
      <c r="V406" s="25">
        <v>233200</v>
      </c>
    </row>
    <row r="407" spans="1:22" ht="46.8" x14ac:dyDescent="0.25">
      <c r="A407" s="7" t="s">
        <v>254</v>
      </c>
      <c r="B407" s="1" t="s">
        <v>239</v>
      </c>
      <c r="C407" s="1" t="s">
        <v>25</v>
      </c>
      <c r="D407" s="1" t="s">
        <v>26</v>
      </c>
      <c r="E407" s="1" t="s">
        <v>251</v>
      </c>
      <c r="F407" s="1" t="s">
        <v>255</v>
      </c>
      <c r="G407" s="8" t="s">
        <v>0</v>
      </c>
      <c r="H407" s="9">
        <f>H408</f>
        <v>7200</v>
      </c>
      <c r="I407" s="18">
        <f t="shared" si="291"/>
        <v>0</v>
      </c>
      <c r="J407" s="9">
        <f>J408</f>
        <v>7200</v>
      </c>
      <c r="K407" s="5">
        <f t="shared" si="282"/>
        <v>0</v>
      </c>
      <c r="L407" s="42">
        <f>L408</f>
        <v>7200</v>
      </c>
      <c r="M407" s="9">
        <v>0</v>
      </c>
      <c r="N407" s="18">
        <f t="shared" si="293"/>
        <v>0</v>
      </c>
      <c r="O407" s="9">
        <v>0</v>
      </c>
      <c r="P407" s="20">
        <f t="shared" si="280"/>
        <v>0</v>
      </c>
      <c r="Q407" s="9">
        <v>0</v>
      </c>
      <c r="R407" s="21">
        <v>0</v>
      </c>
      <c r="S407" s="29">
        <f t="shared" si="294"/>
        <v>0</v>
      </c>
      <c r="T407" s="38">
        <v>0</v>
      </c>
      <c r="U407" s="34">
        <f t="shared" si="281"/>
        <v>0</v>
      </c>
      <c r="V407" s="25">
        <v>0</v>
      </c>
    </row>
    <row r="408" spans="1:22" ht="46.8" x14ac:dyDescent="0.25">
      <c r="A408" s="7" t="s">
        <v>30</v>
      </c>
      <c r="B408" s="1" t="s">
        <v>239</v>
      </c>
      <c r="C408" s="1" t="s">
        <v>25</v>
      </c>
      <c r="D408" s="1" t="s">
        <v>26</v>
      </c>
      <c r="E408" s="1" t="s">
        <v>251</v>
      </c>
      <c r="F408" s="1" t="s">
        <v>255</v>
      </c>
      <c r="G408" s="1" t="s">
        <v>31</v>
      </c>
      <c r="H408" s="9">
        <f>H409</f>
        <v>7200</v>
      </c>
      <c r="I408" s="18">
        <f t="shared" si="291"/>
        <v>0</v>
      </c>
      <c r="J408" s="9">
        <f>J409</f>
        <v>7200</v>
      </c>
      <c r="K408" s="5">
        <f t="shared" si="282"/>
        <v>0</v>
      </c>
      <c r="L408" s="42">
        <f>L409</f>
        <v>7200</v>
      </c>
      <c r="M408" s="9">
        <v>0</v>
      </c>
      <c r="N408" s="18">
        <f t="shared" si="293"/>
        <v>0</v>
      </c>
      <c r="O408" s="9">
        <v>0</v>
      </c>
      <c r="P408" s="20">
        <f t="shared" si="280"/>
        <v>0</v>
      </c>
      <c r="Q408" s="9">
        <v>0</v>
      </c>
      <c r="R408" s="21">
        <v>0</v>
      </c>
      <c r="S408" s="29">
        <f t="shared" si="294"/>
        <v>0</v>
      </c>
      <c r="T408" s="38">
        <v>0</v>
      </c>
      <c r="U408" s="34">
        <f t="shared" si="281"/>
        <v>0</v>
      </c>
      <c r="V408" s="25">
        <v>0</v>
      </c>
    </row>
    <row r="409" spans="1:22" ht="46.8" x14ac:dyDescent="0.25">
      <c r="A409" s="7" t="s">
        <v>32</v>
      </c>
      <c r="B409" s="1" t="s">
        <v>239</v>
      </c>
      <c r="C409" s="1" t="s">
        <v>25</v>
      </c>
      <c r="D409" s="1" t="s">
        <v>26</v>
      </c>
      <c r="E409" s="1" t="s">
        <v>251</v>
      </c>
      <c r="F409" s="1" t="s">
        <v>255</v>
      </c>
      <c r="G409" s="1" t="s">
        <v>33</v>
      </c>
      <c r="H409" s="9">
        <v>7200</v>
      </c>
      <c r="I409" s="18">
        <f t="shared" si="291"/>
        <v>0</v>
      </c>
      <c r="J409" s="9">
        <v>7200</v>
      </c>
      <c r="K409" s="5">
        <f t="shared" si="282"/>
        <v>0</v>
      </c>
      <c r="L409" s="42">
        <v>7200</v>
      </c>
      <c r="M409" s="9">
        <v>0</v>
      </c>
      <c r="N409" s="18">
        <f t="shared" si="293"/>
        <v>0</v>
      </c>
      <c r="O409" s="9">
        <v>0</v>
      </c>
      <c r="P409" s="20">
        <f t="shared" si="280"/>
        <v>0</v>
      </c>
      <c r="Q409" s="9">
        <v>0</v>
      </c>
      <c r="R409" s="21">
        <v>0</v>
      </c>
      <c r="S409" s="29">
        <f t="shared" si="294"/>
        <v>0</v>
      </c>
      <c r="T409" s="38">
        <v>0</v>
      </c>
      <c r="U409" s="34">
        <f t="shared" si="281"/>
        <v>0</v>
      </c>
      <c r="V409" s="25">
        <v>0</v>
      </c>
    </row>
    <row r="410" spans="1:22" ht="31.2" x14ac:dyDescent="0.25">
      <c r="A410" s="2" t="s">
        <v>256</v>
      </c>
      <c r="B410" s="3" t="s">
        <v>239</v>
      </c>
      <c r="C410" s="3" t="s">
        <v>25</v>
      </c>
      <c r="D410" s="3" t="s">
        <v>26</v>
      </c>
      <c r="E410" s="3" t="s">
        <v>257</v>
      </c>
      <c r="F410" s="6" t="s">
        <v>0</v>
      </c>
      <c r="G410" s="6" t="s">
        <v>0</v>
      </c>
      <c r="H410" s="5">
        <f>H411+H416+H419</f>
        <v>1198100</v>
      </c>
      <c r="I410" s="18">
        <f t="shared" si="291"/>
        <v>0</v>
      </c>
      <c r="J410" s="5">
        <f>J411+J416+J419</f>
        <v>1198100</v>
      </c>
      <c r="K410" s="5">
        <f t="shared" si="282"/>
        <v>-252567</v>
      </c>
      <c r="L410" s="48">
        <f>L411+L416+L419</f>
        <v>945533</v>
      </c>
      <c r="M410" s="5">
        <f t="shared" ref="M410:R410" si="320">M411+M416+M419</f>
        <v>1077500</v>
      </c>
      <c r="N410" s="5">
        <f t="shared" si="293"/>
        <v>0</v>
      </c>
      <c r="O410" s="5">
        <f t="shared" ref="O410:Q410" si="321">O411+O416+O419</f>
        <v>1077500</v>
      </c>
      <c r="P410" s="20">
        <f t="shared" si="280"/>
        <v>0</v>
      </c>
      <c r="Q410" s="5">
        <f t="shared" si="321"/>
        <v>1077500</v>
      </c>
      <c r="R410" s="20">
        <f t="shared" si="320"/>
        <v>1077500</v>
      </c>
      <c r="S410" s="33">
        <f t="shared" si="294"/>
        <v>0</v>
      </c>
      <c r="T410" s="37">
        <f t="shared" ref="T410:V410" si="322">T411+T416+T419</f>
        <v>1077500</v>
      </c>
      <c r="U410" s="33">
        <f t="shared" si="281"/>
        <v>0</v>
      </c>
      <c r="V410" s="24">
        <f t="shared" si="322"/>
        <v>1077500</v>
      </c>
    </row>
    <row r="411" spans="1:22" ht="46.8" x14ac:dyDescent="0.25">
      <c r="A411" s="7" t="s">
        <v>52</v>
      </c>
      <c r="B411" s="1" t="s">
        <v>239</v>
      </c>
      <c r="C411" s="1" t="s">
        <v>25</v>
      </c>
      <c r="D411" s="1" t="s">
        <v>26</v>
      </c>
      <c r="E411" s="1" t="s">
        <v>257</v>
      </c>
      <c r="F411" s="1" t="s">
        <v>53</v>
      </c>
      <c r="G411" s="8" t="s">
        <v>0</v>
      </c>
      <c r="H411" s="9">
        <f>H412+H414</f>
        <v>378400</v>
      </c>
      <c r="I411" s="18">
        <f t="shared" si="291"/>
        <v>0</v>
      </c>
      <c r="J411" s="9">
        <f>J412+J414</f>
        <v>378400</v>
      </c>
      <c r="K411" s="9">
        <f t="shared" si="282"/>
        <v>-255800</v>
      </c>
      <c r="L411" s="42">
        <f>L412+L414</f>
        <v>122600</v>
      </c>
      <c r="M411" s="9">
        <f t="shared" ref="M411:R411" si="323">M412+M414</f>
        <v>257800</v>
      </c>
      <c r="N411" s="18">
        <f t="shared" si="293"/>
        <v>0</v>
      </c>
      <c r="O411" s="9">
        <f t="shared" ref="O411:Q411" si="324">O412+O414</f>
        <v>257800</v>
      </c>
      <c r="P411" s="21">
        <f t="shared" si="280"/>
        <v>0</v>
      </c>
      <c r="Q411" s="9">
        <f t="shared" si="324"/>
        <v>257800</v>
      </c>
      <c r="R411" s="21">
        <f t="shared" si="323"/>
        <v>257800</v>
      </c>
      <c r="S411" s="29">
        <f t="shared" si="294"/>
        <v>0</v>
      </c>
      <c r="T411" s="38">
        <f t="shared" ref="T411:V411" si="325">T412+T414</f>
        <v>257800</v>
      </c>
      <c r="U411" s="34">
        <f t="shared" si="281"/>
        <v>0</v>
      </c>
      <c r="V411" s="25">
        <f t="shared" si="325"/>
        <v>257800</v>
      </c>
    </row>
    <row r="412" spans="1:22" ht="93.6" x14ac:dyDescent="0.25">
      <c r="A412" s="7" t="s">
        <v>38</v>
      </c>
      <c r="B412" s="1" t="s">
        <v>239</v>
      </c>
      <c r="C412" s="1" t="s">
        <v>25</v>
      </c>
      <c r="D412" s="1" t="s">
        <v>26</v>
      </c>
      <c r="E412" s="1" t="s">
        <v>257</v>
      </c>
      <c r="F412" s="1" t="s">
        <v>53</v>
      </c>
      <c r="G412" s="1" t="s">
        <v>39</v>
      </c>
      <c r="H412" s="9">
        <f>H413</f>
        <v>255800</v>
      </c>
      <c r="I412" s="18">
        <f t="shared" si="291"/>
        <v>0</v>
      </c>
      <c r="J412" s="9">
        <f>J413</f>
        <v>255800</v>
      </c>
      <c r="K412" s="9">
        <f t="shared" si="282"/>
        <v>-255800</v>
      </c>
      <c r="L412" s="42">
        <f>L413</f>
        <v>0</v>
      </c>
      <c r="M412" s="9">
        <f t="shared" ref="M412:V412" si="326">M413</f>
        <v>255800</v>
      </c>
      <c r="N412" s="18">
        <f t="shared" si="293"/>
        <v>0</v>
      </c>
      <c r="O412" s="9">
        <f t="shared" si="326"/>
        <v>255800</v>
      </c>
      <c r="P412" s="21">
        <f t="shared" si="280"/>
        <v>0</v>
      </c>
      <c r="Q412" s="9">
        <f t="shared" si="326"/>
        <v>255800</v>
      </c>
      <c r="R412" s="21">
        <f t="shared" si="326"/>
        <v>255800</v>
      </c>
      <c r="S412" s="29">
        <f t="shared" si="294"/>
        <v>0</v>
      </c>
      <c r="T412" s="38">
        <f t="shared" si="326"/>
        <v>255800</v>
      </c>
      <c r="U412" s="34">
        <f t="shared" si="281"/>
        <v>0</v>
      </c>
      <c r="V412" s="25">
        <f t="shared" si="326"/>
        <v>255800</v>
      </c>
    </row>
    <row r="413" spans="1:22" ht="46.8" x14ac:dyDescent="0.25">
      <c r="A413" s="7" t="s">
        <v>40</v>
      </c>
      <c r="B413" s="1" t="s">
        <v>239</v>
      </c>
      <c r="C413" s="1" t="s">
        <v>25</v>
      </c>
      <c r="D413" s="1" t="s">
        <v>26</v>
      </c>
      <c r="E413" s="1" t="s">
        <v>257</v>
      </c>
      <c r="F413" s="1" t="s">
        <v>53</v>
      </c>
      <c r="G413" s="1" t="s">
        <v>41</v>
      </c>
      <c r="H413" s="9">
        <v>255800</v>
      </c>
      <c r="I413" s="18">
        <f t="shared" si="291"/>
        <v>0</v>
      </c>
      <c r="J413" s="9">
        <v>255800</v>
      </c>
      <c r="K413" s="9">
        <f t="shared" si="282"/>
        <v>-255800</v>
      </c>
      <c r="L413" s="42">
        <v>0</v>
      </c>
      <c r="M413" s="9">
        <v>255800</v>
      </c>
      <c r="N413" s="18">
        <f t="shared" si="293"/>
        <v>0</v>
      </c>
      <c r="O413" s="9">
        <v>255800</v>
      </c>
      <c r="P413" s="21">
        <f t="shared" si="280"/>
        <v>0</v>
      </c>
      <c r="Q413" s="9">
        <v>255800</v>
      </c>
      <c r="R413" s="21">
        <v>255800</v>
      </c>
      <c r="S413" s="29">
        <f t="shared" si="294"/>
        <v>0</v>
      </c>
      <c r="T413" s="38">
        <v>255800</v>
      </c>
      <c r="U413" s="34">
        <f t="shared" si="281"/>
        <v>0</v>
      </c>
      <c r="V413" s="25">
        <v>255800</v>
      </c>
    </row>
    <row r="414" spans="1:22" ht="46.8" x14ac:dyDescent="0.25">
      <c r="A414" s="7" t="s">
        <v>30</v>
      </c>
      <c r="B414" s="1" t="s">
        <v>239</v>
      </c>
      <c r="C414" s="1" t="s">
        <v>25</v>
      </c>
      <c r="D414" s="1" t="s">
        <v>26</v>
      </c>
      <c r="E414" s="1" t="s">
        <v>257</v>
      </c>
      <c r="F414" s="1" t="s">
        <v>53</v>
      </c>
      <c r="G414" s="1" t="s">
        <v>31</v>
      </c>
      <c r="H414" s="9">
        <f>H415</f>
        <v>122600</v>
      </c>
      <c r="I414" s="18">
        <f t="shared" si="291"/>
        <v>0</v>
      </c>
      <c r="J414" s="9">
        <f>J415</f>
        <v>122600</v>
      </c>
      <c r="K414" s="5">
        <f t="shared" si="282"/>
        <v>0</v>
      </c>
      <c r="L414" s="42">
        <f>L415</f>
        <v>122600</v>
      </c>
      <c r="M414" s="9">
        <f t="shared" ref="M414:V414" si="327">M415</f>
        <v>2000</v>
      </c>
      <c r="N414" s="18">
        <f t="shared" si="293"/>
        <v>0</v>
      </c>
      <c r="O414" s="9">
        <f t="shared" si="327"/>
        <v>2000</v>
      </c>
      <c r="P414" s="21">
        <f t="shared" si="280"/>
        <v>0</v>
      </c>
      <c r="Q414" s="9">
        <f t="shared" si="327"/>
        <v>2000</v>
      </c>
      <c r="R414" s="21">
        <f t="shared" si="327"/>
        <v>2000</v>
      </c>
      <c r="S414" s="29">
        <f t="shared" si="294"/>
        <v>0</v>
      </c>
      <c r="T414" s="38">
        <f t="shared" si="327"/>
        <v>2000</v>
      </c>
      <c r="U414" s="34">
        <f t="shared" si="281"/>
        <v>0</v>
      </c>
      <c r="V414" s="25">
        <f t="shared" si="327"/>
        <v>2000</v>
      </c>
    </row>
    <row r="415" spans="1:22" ht="46.8" x14ac:dyDescent="0.25">
      <c r="A415" s="7" t="s">
        <v>32</v>
      </c>
      <c r="B415" s="1" t="s">
        <v>239</v>
      </c>
      <c r="C415" s="1" t="s">
        <v>25</v>
      </c>
      <c r="D415" s="1" t="s">
        <v>26</v>
      </c>
      <c r="E415" s="1" t="s">
        <v>257</v>
      </c>
      <c r="F415" s="1" t="s">
        <v>53</v>
      </c>
      <c r="G415" s="1" t="s">
        <v>33</v>
      </c>
      <c r="H415" s="9">
        <v>122600</v>
      </c>
      <c r="I415" s="18">
        <f t="shared" si="291"/>
        <v>0</v>
      </c>
      <c r="J415" s="9">
        <v>122600</v>
      </c>
      <c r="K415" s="5">
        <f t="shared" si="282"/>
        <v>0</v>
      </c>
      <c r="L415" s="42">
        <v>122600</v>
      </c>
      <c r="M415" s="9">
        <v>2000</v>
      </c>
      <c r="N415" s="18">
        <f t="shared" si="293"/>
        <v>0</v>
      </c>
      <c r="O415" s="9">
        <v>2000</v>
      </c>
      <c r="P415" s="21">
        <f t="shared" si="280"/>
        <v>0</v>
      </c>
      <c r="Q415" s="9">
        <v>2000</v>
      </c>
      <c r="R415" s="21">
        <v>2000</v>
      </c>
      <c r="S415" s="29">
        <f t="shared" si="294"/>
        <v>0</v>
      </c>
      <c r="T415" s="38">
        <v>2000</v>
      </c>
      <c r="U415" s="34">
        <f t="shared" si="281"/>
        <v>0</v>
      </c>
      <c r="V415" s="25">
        <v>2000</v>
      </c>
    </row>
    <row r="416" spans="1:22" ht="62.4" x14ac:dyDescent="0.25">
      <c r="A416" s="7" t="s">
        <v>258</v>
      </c>
      <c r="B416" s="1" t="s">
        <v>239</v>
      </c>
      <c r="C416" s="1" t="s">
        <v>25</v>
      </c>
      <c r="D416" s="1" t="s">
        <v>26</v>
      </c>
      <c r="E416" s="1" t="s">
        <v>257</v>
      </c>
      <c r="F416" s="1" t="s">
        <v>259</v>
      </c>
      <c r="G416" s="8" t="s">
        <v>0</v>
      </c>
      <c r="H416" s="9">
        <f>H417</f>
        <v>815200</v>
      </c>
      <c r="I416" s="18">
        <f t="shared" si="291"/>
        <v>0</v>
      </c>
      <c r="J416" s="9">
        <f>J417</f>
        <v>815200</v>
      </c>
      <c r="K416" s="9">
        <f t="shared" si="282"/>
        <v>3233</v>
      </c>
      <c r="L416" s="42">
        <f>L417</f>
        <v>818433</v>
      </c>
      <c r="M416" s="9">
        <f t="shared" ref="M416:V416" si="328">M417</f>
        <v>815200</v>
      </c>
      <c r="N416" s="18">
        <f t="shared" si="293"/>
        <v>0</v>
      </c>
      <c r="O416" s="9">
        <f t="shared" si="328"/>
        <v>815200</v>
      </c>
      <c r="P416" s="21">
        <f t="shared" si="280"/>
        <v>0</v>
      </c>
      <c r="Q416" s="9">
        <f t="shared" si="328"/>
        <v>815200</v>
      </c>
      <c r="R416" s="21">
        <f t="shared" si="328"/>
        <v>815200</v>
      </c>
      <c r="S416" s="29">
        <f t="shared" si="294"/>
        <v>0</v>
      </c>
      <c r="T416" s="38">
        <f t="shared" si="328"/>
        <v>815200</v>
      </c>
      <c r="U416" s="34">
        <f t="shared" si="281"/>
        <v>0</v>
      </c>
      <c r="V416" s="25">
        <f t="shared" si="328"/>
        <v>815200</v>
      </c>
    </row>
    <row r="417" spans="1:22" ht="93.6" x14ac:dyDescent="0.25">
      <c r="A417" s="7" t="s">
        <v>38</v>
      </c>
      <c r="B417" s="1" t="s">
        <v>239</v>
      </c>
      <c r="C417" s="1" t="s">
        <v>25</v>
      </c>
      <c r="D417" s="1" t="s">
        <v>26</v>
      </c>
      <c r="E417" s="1" t="s">
        <v>257</v>
      </c>
      <c r="F417" s="1" t="s">
        <v>259</v>
      </c>
      <c r="G417" s="1" t="s">
        <v>39</v>
      </c>
      <c r="H417" s="9">
        <f>H418</f>
        <v>815200</v>
      </c>
      <c r="I417" s="18">
        <f t="shared" si="291"/>
        <v>0</v>
      </c>
      <c r="J417" s="9">
        <f>J418</f>
        <v>815200</v>
      </c>
      <c r="K417" s="9">
        <f t="shared" si="282"/>
        <v>3233</v>
      </c>
      <c r="L417" s="42">
        <f>L418</f>
        <v>818433</v>
      </c>
      <c r="M417" s="9">
        <f t="shared" ref="M417:V417" si="329">M418</f>
        <v>815200</v>
      </c>
      <c r="N417" s="18">
        <f t="shared" si="293"/>
        <v>0</v>
      </c>
      <c r="O417" s="9">
        <f t="shared" si="329"/>
        <v>815200</v>
      </c>
      <c r="P417" s="21">
        <f t="shared" si="280"/>
        <v>0</v>
      </c>
      <c r="Q417" s="9">
        <f t="shared" si="329"/>
        <v>815200</v>
      </c>
      <c r="R417" s="21">
        <f t="shared" si="329"/>
        <v>815200</v>
      </c>
      <c r="S417" s="29">
        <f t="shared" si="294"/>
        <v>0</v>
      </c>
      <c r="T417" s="38">
        <f t="shared" si="329"/>
        <v>815200</v>
      </c>
      <c r="U417" s="34">
        <f t="shared" si="281"/>
        <v>0</v>
      </c>
      <c r="V417" s="25">
        <f t="shared" si="329"/>
        <v>815200</v>
      </c>
    </row>
    <row r="418" spans="1:22" ht="46.8" x14ac:dyDescent="0.25">
      <c r="A418" s="7" t="s">
        <v>40</v>
      </c>
      <c r="B418" s="1" t="s">
        <v>239</v>
      </c>
      <c r="C418" s="1" t="s">
        <v>25</v>
      </c>
      <c r="D418" s="1" t="s">
        <v>26</v>
      </c>
      <c r="E418" s="1" t="s">
        <v>257</v>
      </c>
      <c r="F418" s="1" t="s">
        <v>259</v>
      </c>
      <c r="G418" s="1" t="s">
        <v>41</v>
      </c>
      <c r="H418" s="9">
        <v>815200</v>
      </c>
      <c r="I418" s="18">
        <f t="shared" si="291"/>
        <v>0</v>
      </c>
      <c r="J418" s="9">
        <v>815200</v>
      </c>
      <c r="K418" s="9">
        <f t="shared" si="282"/>
        <v>3233</v>
      </c>
      <c r="L418" s="42">
        <v>818433</v>
      </c>
      <c r="M418" s="9">
        <v>815200</v>
      </c>
      <c r="N418" s="18">
        <f t="shared" si="293"/>
        <v>0</v>
      </c>
      <c r="O418" s="9">
        <v>815200</v>
      </c>
      <c r="P418" s="21">
        <f t="shared" si="280"/>
        <v>0</v>
      </c>
      <c r="Q418" s="9">
        <v>815200</v>
      </c>
      <c r="R418" s="21">
        <v>815200</v>
      </c>
      <c r="S418" s="29">
        <f t="shared" si="294"/>
        <v>0</v>
      </c>
      <c r="T418" s="38">
        <v>815200</v>
      </c>
      <c r="U418" s="34">
        <f t="shared" si="281"/>
        <v>0</v>
      </c>
      <c r="V418" s="25">
        <v>815200</v>
      </c>
    </row>
    <row r="419" spans="1:22" ht="93.6" x14ac:dyDescent="0.25">
      <c r="A419" s="7" t="s">
        <v>260</v>
      </c>
      <c r="B419" s="1" t="s">
        <v>239</v>
      </c>
      <c r="C419" s="1" t="s">
        <v>25</v>
      </c>
      <c r="D419" s="1" t="s">
        <v>26</v>
      </c>
      <c r="E419" s="1" t="s">
        <v>257</v>
      </c>
      <c r="F419" s="1" t="s">
        <v>261</v>
      </c>
      <c r="G419" s="8" t="s">
        <v>0</v>
      </c>
      <c r="H419" s="9">
        <f>H420</f>
        <v>4500</v>
      </c>
      <c r="I419" s="18">
        <f t="shared" si="291"/>
        <v>0</v>
      </c>
      <c r="J419" s="9">
        <f>J420</f>
        <v>4500</v>
      </c>
      <c r="K419" s="5">
        <f t="shared" si="282"/>
        <v>0</v>
      </c>
      <c r="L419" s="42">
        <f>L420</f>
        <v>4500</v>
      </c>
      <c r="M419" s="9">
        <f t="shared" ref="M419:V419" si="330">M420</f>
        <v>4500</v>
      </c>
      <c r="N419" s="18">
        <f t="shared" si="293"/>
        <v>0</v>
      </c>
      <c r="O419" s="9">
        <f t="shared" si="330"/>
        <v>4500</v>
      </c>
      <c r="P419" s="20">
        <f t="shared" si="280"/>
        <v>0</v>
      </c>
      <c r="Q419" s="9">
        <f t="shared" si="330"/>
        <v>4500</v>
      </c>
      <c r="R419" s="21">
        <f t="shared" si="330"/>
        <v>4500</v>
      </c>
      <c r="S419" s="29">
        <f t="shared" si="294"/>
        <v>0</v>
      </c>
      <c r="T419" s="38">
        <f t="shared" si="330"/>
        <v>4500</v>
      </c>
      <c r="U419" s="34">
        <f t="shared" si="281"/>
        <v>0</v>
      </c>
      <c r="V419" s="25">
        <f t="shared" si="330"/>
        <v>4500</v>
      </c>
    </row>
    <row r="420" spans="1:22" ht="46.8" x14ac:dyDescent="0.25">
      <c r="A420" s="7" t="s">
        <v>30</v>
      </c>
      <c r="B420" s="1" t="s">
        <v>239</v>
      </c>
      <c r="C420" s="1" t="s">
        <v>25</v>
      </c>
      <c r="D420" s="1" t="s">
        <v>26</v>
      </c>
      <c r="E420" s="1" t="s">
        <v>257</v>
      </c>
      <c r="F420" s="1" t="s">
        <v>261</v>
      </c>
      <c r="G420" s="1" t="s">
        <v>31</v>
      </c>
      <c r="H420" s="9">
        <f>H421</f>
        <v>4500</v>
      </c>
      <c r="I420" s="18">
        <f t="shared" si="291"/>
        <v>0</v>
      </c>
      <c r="J420" s="9">
        <f>J421</f>
        <v>4500</v>
      </c>
      <c r="K420" s="5">
        <f t="shared" si="282"/>
        <v>0</v>
      </c>
      <c r="L420" s="42">
        <f>L421</f>
        <v>4500</v>
      </c>
      <c r="M420" s="9">
        <f t="shared" ref="M420:V420" si="331">M421</f>
        <v>4500</v>
      </c>
      <c r="N420" s="18">
        <f t="shared" si="293"/>
        <v>0</v>
      </c>
      <c r="O420" s="9">
        <f t="shared" si="331"/>
        <v>4500</v>
      </c>
      <c r="P420" s="20">
        <f t="shared" si="280"/>
        <v>0</v>
      </c>
      <c r="Q420" s="9">
        <f t="shared" si="331"/>
        <v>4500</v>
      </c>
      <c r="R420" s="21">
        <f t="shared" si="331"/>
        <v>4500</v>
      </c>
      <c r="S420" s="29">
        <f t="shared" si="294"/>
        <v>0</v>
      </c>
      <c r="T420" s="38">
        <f t="shared" si="331"/>
        <v>4500</v>
      </c>
      <c r="U420" s="34">
        <f t="shared" si="281"/>
        <v>0</v>
      </c>
      <c r="V420" s="25">
        <f t="shared" si="331"/>
        <v>4500</v>
      </c>
    </row>
    <row r="421" spans="1:22" ht="46.8" x14ac:dyDescent="0.25">
      <c r="A421" s="7" t="s">
        <v>32</v>
      </c>
      <c r="B421" s="1" t="s">
        <v>239</v>
      </c>
      <c r="C421" s="1" t="s">
        <v>25</v>
      </c>
      <c r="D421" s="1" t="s">
        <v>26</v>
      </c>
      <c r="E421" s="1" t="s">
        <v>257</v>
      </c>
      <c r="F421" s="1" t="s">
        <v>261</v>
      </c>
      <c r="G421" s="1" t="s">
        <v>33</v>
      </c>
      <c r="H421" s="9">
        <v>4500</v>
      </c>
      <c r="I421" s="18">
        <f t="shared" si="291"/>
        <v>0</v>
      </c>
      <c r="J421" s="9">
        <v>4500</v>
      </c>
      <c r="K421" s="5">
        <f t="shared" si="282"/>
        <v>0</v>
      </c>
      <c r="L421" s="42">
        <v>4500</v>
      </c>
      <c r="M421" s="9">
        <v>4500</v>
      </c>
      <c r="N421" s="18">
        <f t="shared" si="293"/>
        <v>0</v>
      </c>
      <c r="O421" s="9">
        <v>4500</v>
      </c>
      <c r="P421" s="20">
        <f t="shared" si="280"/>
        <v>0</v>
      </c>
      <c r="Q421" s="9">
        <v>4500</v>
      </c>
      <c r="R421" s="21">
        <v>4500</v>
      </c>
      <c r="S421" s="29">
        <f t="shared" si="294"/>
        <v>0</v>
      </c>
      <c r="T421" s="38">
        <v>4500</v>
      </c>
      <c r="U421" s="34">
        <f t="shared" si="281"/>
        <v>0</v>
      </c>
      <c r="V421" s="25">
        <v>4500</v>
      </c>
    </row>
    <row r="422" spans="1:22" ht="46.8" x14ac:dyDescent="0.25">
      <c r="A422" s="2" t="s">
        <v>229</v>
      </c>
      <c r="B422" s="3" t="s">
        <v>239</v>
      </c>
      <c r="C422" s="3" t="s">
        <v>25</v>
      </c>
      <c r="D422" s="3" t="s">
        <v>26</v>
      </c>
      <c r="E422" s="3">
        <v>904</v>
      </c>
      <c r="F422" s="1"/>
      <c r="G422" s="1"/>
      <c r="H422" s="9"/>
      <c r="I422" s="16"/>
      <c r="J422" s="9"/>
      <c r="K422" s="5"/>
      <c r="L422" s="48">
        <f>L423</f>
        <v>27539.9</v>
      </c>
      <c r="M422" s="5">
        <v>0</v>
      </c>
      <c r="N422" s="5"/>
      <c r="O422" s="5"/>
      <c r="P422" s="20"/>
      <c r="Q422" s="5"/>
      <c r="R422" s="20"/>
      <c r="S422" s="33"/>
      <c r="T422" s="37"/>
      <c r="U422" s="33"/>
      <c r="V422" s="24">
        <v>0</v>
      </c>
    </row>
    <row r="423" spans="1:22" ht="46.8" x14ac:dyDescent="0.25">
      <c r="A423" s="7" t="s">
        <v>290</v>
      </c>
      <c r="B423" s="1" t="s">
        <v>239</v>
      </c>
      <c r="C423" s="1" t="s">
        <v>25</v>
      </c>
      <c r="D423" s="1" t="s">
        <v>26</v>
      </c>
      <c r="E423" s="1">
        <v>904</v>
      </c>
      <c r="F423" s="1">
        <v>55490</v>
      </c>
      <c r="G423" s="8" t="s">
        <v>0</v>
      </c>
      <c r="H423" s="9"/>
      <c r="I423" s="16"/>
      <c r="J423" s="9"/>
      <c r="K423" s="5"/>
      <c r="L423" s="42">
        <f>L424</f>
        <v>27539.9</v>
      </c>
      <c r="M423" s="9">
        <v>0</v>
      </c>
      <c r="N423" s="18"/>
      <c r="O423" s="9"/>
      <c r="P423" s="20"/>
      <c r="Q423" s="9"/>
      <c r="R423" s="21"/>
      <c r="S423" s="29"/>
      <c r="T423" s="38"/>
      <c r="U423" s="34"/>
      <c r="V423" s="25">
        <v>0</v>
      </c>
    </row>
    <row r="424" spans="1:22" ht="93.6" x14ac:dyDescent="0.25">
      <c r="A424" s="7" t="s">
        <v>38</v>
      </c>
      <c r="B424" s="1" t="s">
        <v>239</v>
      </c>
      <c r="C424" s="1" t="s">
        <v>25</v>
      </c>
      <c r="D424" s="1" t="s">
        <v>26</v>
      </c>
      <c r="E424" s="1">
        <v>904</v>
      </c>
      <c r="F424" s="1">
        <v>55490</v>
      </c>
      <c r="G424" s="1">
        <v>100</v>
      </c>
      <c r="H424" s="9"/>
      <c r="I424" s="16"/>
      <c r="J424" s="9"/>
      <c r="K424" s="5"/>
      <c r="L424" s="42">
        <f>L425</f>
        <v>27539.9</v>
      </c>
      <c r="M424" s="9">
        <v>0</v>
      </c>
      <c r="N424" s="18"/>
      <c r="O424" s="9"/>
      <c r="P424" s="20"/>
      <c r="Q424" s="9"/>
      <c r="R424" s="21"/>
      <c r="S424" s="29"/>
      <c r="T424" s="38"/>
      <c r="U424" s="34"/>
      <c r="V424" s="25">
        <v>0</v>
      </c>
    </row>
    <row r="425" spans="1:22" ht="46.8" x14ac:dyDescent="0.25">
      <c r="A425" s="7" t="s">
        <v>40</v>
      </c>
      <c r="B425" s="1" t="s">
        <v>239</v>
      </c>
      <c r="C425" s="1" t="s">
        <v>25</v>
      </c>
      <c r="D425" s="1" t="s">
        <v>26</v>
      </c>
      <c r="E425" s="1">
        <v>904</v>
      </c>
      <c r="F425" s="1">
        <v>55490</v>
      </c>
      <c r="G425" s="1">
        <v>120</v>
      </c>
      <c r="H425" s="9"/>
      <c r="I425" s="16"/>
      <c r="J425" s="9"/>
      <c r="K425" s="5"/>
      <c r="L425" s="42">
        <v>27539.9</v>
      </c>
      <c r="M425" s="9">
        <v>0</v>
      </c>
      <c r="N425" s="18"/>
      <c r="O425" s="9"/>
      <c r="P425" s="20"/>
      <c r="Q425" s="9"/>
      <c r="R425" s="21"/>
      <c r="S425" s="29"/>
      <c r="T425" s="38"/>
      <c r="U425" s="34"/>
      <c r="V425" s="25">
        <v>0</v>
      </c>
    </row>
    <row r="426" spans="1:22" ht="15.6" x14ac:dyDescent="0.25">
      <c r="A426" s="56" t="s">
        <v>262</v>
      </c>
      <c r="B426" s="57"/>
      <c r="C426" s="57"/>
      <c r="D426" s="57"/>
      <c r="E426" s="57"/>
      <c r="F426" s="57"/>
      <c r="G426" s="58"/>
      <c r="H426" s="5">
        <f>H12+H162+H180+H271+H326+H369</f>
        <v>534029885.75999999</v>
      </c>
      <c r="I426" s="5">
        <f t="shared" si="291"/>
        <v>20678584.400000095</v>
      </c>
      <c r="J426" s="5">
        <f>J12+J162+J180+J271+J326+J369</f>
        <v>554708470.16000009</v>
      </c>
      <c r="K426" s="5">
        <f t="shared" si="282"/>
        <v>80576978.600000024</v>
      </c>
      <c r="L426" s="48">
        <f>L12+L162+L180+L271+L326+L369</f>
        <v>635285448.76000011</v>
      </c>
      <c r="M426" s="5">
        <f>M12+M162+M180+M271+M326+M369</f>
        <v>469123878.78999996</v>
      </c>
      <c r="N426" s="16">
        <f t="shared" si="293"/>
        <v>0</v>
      </c>
      <c r="O426" s="5">
        <f>O12+O162+O180+O271+O326+O369</f>
        <v>469123878.78999996</v>
      </c>
      <c r="P426" s="20">
        <f t="shared" si="280"/>
        <v>0</v>
      </c>
      <c r="Q426" s="5">
        <f>Q12+Q162+Q180+Q271+Q326+Q369</f>
        <v>469123878.78999996</v>
      </c>
      <c r="R426" s="20">
        <f>R12+R162+R180+R271+R326+R369</f>
        <v>472349065.83000004</v>
      </c>
      <c r="S426" s="28">
        <f t="shared" si="294"/>
        <v>0</v>
      </c>
      <c r="T426" s="37">
        <f>T12+T162+T180+T271+T326+T369</f>
        <v>472349065.83000004</v>
      </c>
      <c r="U426" s="33">
        <f t="shared" si="281"/>
        <v>0</v>
      </c>
      <c r="V426" s="24">
        <f>V12+V162+V180+V271+V326+V369</f>
        <v>472349065.83000004</v>
      </c>
    </row>
  </sheetData>
  <mergeCells count="10">
    <mergeCell ref="A9:R9"/>
    <mergeCell ref="A426:G426"/>
    <mergeCell ref="M6:R6"/>
    <mergeCell ref="A7:V7"/>
    <mergeCell ref="A8:V8"/>
    <mergeCell ref="G1:S1"/>
    <mergeCell ref="G2:V2"/>
    <mergeCell ref="G3:V3"/>
    <mergeCell ref="G4:V4"/>
    <mergeCell ref="G5:V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2024-11-28T08:47:44Z</dcterms:modified>
</cp:coreProperties>
</file>