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211" i="1" l="1"/>
  <c r="F413" i="1"/>
  <c r="F412" i="1" s="1"/>
  <c r="F417" i="1"/>
  <c r="F416" i="1" s="1"/>
  <c r="F404" i="1"/>
  <c r="F403" i="1" s="1"/>
  <c r="F368" i="1"/>
  <c r="F367" i="1" s="1"/>
  <c r="F358" i="1"/>
  <c r="F357" i="1" s="1"/>
  <c r="F352" i="1"/>
  <c r="F351" i="1" s="1"/>
  <c r="F349" i="1"/>
  <c r="F348" i="1" s="1"/>
  <c r="F337" i="1"/>
  <c r="F336" i="1" s="1"/>
  <c r="F327" i="1"/>
  <c r="F326" i="1" s="1"/>
  <c r="F306" i="1"/>
  <c r="F305" i="1" s="1"/>
  <c r="F292" i="1"/>
  <c r="F291" i="1" s="1"/>
  <c r="F286" i="1"/>
  <c r="F285" i="1" s="1"/>
  <c r="F283" i="1"/>
  <c r="F282" i="1" s="1"/>
  <c r="F280" i="1"/>
  <c r="F279" i="1" s="1"/>
  <c r="F274" i="1"/>
  <c r="F273" i="1" s="1"/>
  <c r="F254" i="1"/>
  <c r="F253" i="1" s="1"/>
  <c r="F251" i="1"/>
  <c r="F250" i="1" s="1"/>
  <c r="F228" i="1"/>
  <c r="F227" i="1" s="1"/>
  <c r="F225" i="1"/>
  <c r="F224" i="1" s="1"/>
  <c r="F221" i="1"/>
  <c r="F220" i="1" s="1"/>
  <c r="F208" i="1"/>
  <c r="F207" i="1" s="1"/>
  <c r="F203" i="1"/>
  <c r="F205" i="1"/>
  <c r="F191" i="1"/>
  <c r="F190" i="1" s="1"/>
  <c r="F118" i="1"/>
  <c r="F117" i="1" s="1"/>
  <c r="F105" i="1"/>
  <c r="F104" i="1" s="1"/>
  <c r="F102" i="1"/>
  <c r="F101" i="1" s="1"/>
  <c r="F96" i="1"/>
  <c r="F95" i="1" s="1"/>
  <c r="F85" i="1"/>
  <c r="F84" i="1" s="1"/>
  <c r="F83" i="1" s="1"/>
  <c r="F70" i="1"/>
  <c r="F69" i="1" s="1"/>
  <c r="F57" i="1"/>
  <c r="F56" i="1" s="1"/>
  <c r="F54" i="1"/>
  <c r="F23" i="1"/>
  <c r="F202" i="1" l="1"/>
  <c r="F415" i="1"/>
  <c r="F411" i="1"/>
  <c r="F22" i="1"/>
  <c r="F304" i="1"/>
  <c r="F210" i="1"/>
  <c r="F231" i="1"/>
  <c r="F201" i="1" l="1"/>
  <c r="F410" i="1"/>
  <c r="F230" i="1"/>
  <c r="F223" i="1" l="1"/>
  <c r="F314" i="1" l="1"/>
  <c r="F121" i="1" l="1"/>
  <c r="F120" i="1" s="1"/>
  <c r="F145" i="1" l="1"/>
  <c r="F296" i="1"/>
  <c r="F295" i="1" l="1"/>
  <c r="F144" i="1"/>
  <c r="F241" i="1"/>
  <c r="F244" i="1"/>
  <c r="F247" i="1"/>
  <c r="F257" i="1"/>
  <c r="F260" i="1"/>
  <c r="F263" i="1"/>
  <c r="F265" i="1"/>
  <c r="F268" i="1"/>
  <c r="F271" i="1"/>
  <c r="F267" i="1" l="1"/>
  <c r="F270" i="1"/>
  <c r="F259" i="1"/>
  <c r="F256" i="1"/>
  <c r="F246" i="1"/>
  <c r="F243" i="1"/>
  <c r="F240" i="1"/>
  <c r="F143" i="1"/>
  <c r="F262" i="1"/>
  <c r="F239" i="1" l="1"/>
  <c r="F399" i="1"/>
  <c r="F401" i="1"/>
  <c r="F396" i="1"/>
  <c r="F302" i="1"/>
  <c r="F301" i="1" l="1"/>
  <c r="F395" i="1"/>
  <c r="F398" i="1"/>
  <c r="F426" i="1" l="1"/>
  <c r="F422" i="1"/>
  <c r="F408" i="1"/>
  <c r="F393" i="1"/>
  <c r="F390" i="1"/>
  <c r="F387" i="1"/>
  <c r="F383" i="1"/>
  <c r="F380" i="1"/>
  <c r="F377" i="1"/>
  <c r="F373" i="1"/>
  <c r="F365" i="1"/>
  <c r="F362" i="1"/>
  <c r="F355" i="1"/>
  <c r="F346" i="1"/>
  <c r="F343" i="1"/>
  <c r="F340" i="1"/>
  <c r="F334" i="1"/>
  <c r="F332" i="1"/>
  <c r="F324" i="1"/>
  <c r="F321" i="1"/>
  <c r="F319" i="1"/>
  <c r="F317" i="1"/>
  <c r="F312" i="1"/>
  <c r="F310" i="1"/>
  <c r="F299" i="1"/>
  <c r="F289" i="1"/>
  <c r="F277" i="1"/>
  <c r="F236" i="1"/>
  <c r="F218" i="1"/>
  <c r="F199" i="1"/>
  <c r="F196" i="1"/>
  <c r="F188" i="1"/>
  <c r="F182" i="1"/>
  <c r="F179" i="1"/>
  <c r="F172" i="1"/>
  <c r="F169" i="1"/>
  <c r="F167" i="1"/>
  <c r="F164" i="1"/>
  <c r="F161" i="1"/>
  <c r="F157" i="1"/>
  <c r="F155" i="1"/>
  <c r="F153" i="1"/>
  <c r="F149" i="1"/>
  <c r="F140" i="1"/>
  <c r="F137" i="1"/>
  <c r="F133" i="1"/>
  <c r="F131" i="1"/>
  <c r="F129" i="1"/>
  <c r="F112" i="1"/>
  <c r="F110" i="1"/>
  <c r="F108" i="1"/>
  <c r="F99" i="1"/>
  <c r="F93" i="1"/>
  <c r="F89" i="1"/>
  <c r="F81" i="1"/>
  <c r="F78" i="1"/>
  <c r="F73" i="1"/>
  <c r="F75" i="1"/>
  <c r="F67" i="1"/>
  <c r="F65" i="1"/>
  <c r="F61" i="1"/>
  <c r="F52" i="1"/>
  <c r="F50" i="1"/>
  <c r="F47" i="1"/>
  <c r="F44" i="1"/>
  <c r="F42" i="1"/>
  <c r="F39" i="1"/>
  <c r="F37" i="1"/>
  <c r="F34" i="1"/>
  <c r="F32" i="1"/>
  <c r="F29" i="1"/>
  <c r="F27" i="1"/>
  <c r="F20" i="1"/>
  <c r="F18" i="1"/>
  <c r="F14" i="1"/>
  <c r="F49" i="1" l="1"/>
  <c r="F364" i="1"/>
  <c r="F80" i="1"/>
  <c r="F88" i="1"/>
  <c r="F136" i="1"/>
  <c r="F178" i="1"/>
  <c r="F195" i="1"/>
  <c r="F342" i="1"/>
  <c r="F46" i="1"/>
  <c r="F77" i="1"/>
  <c r="F163" i="1"/>
  <c r="F175" i="1"/>
  <c r="F217" i="1"/>
  <c r="F339" i="1"/>
  <c r="F60" i="1"/>
  <c r="F148" i="1"/>
  <c r="F160" i="1"/>
  <c r="F171" i="1"/>
  <c r="F407" i="1"/>
  <c r="F425" i="1"/>
  <c r="F13" i="1"/>
  <c r="F41" i="1"/>
  <c r="F92" i="1"/>
  <c r="F98" i="1"/>
  <c r="F139" i="1"/>
  <c r="F181" i="1"/>
  <c r="F187" i="1"/>
  <c r="F198" i="1"/>
  <c r="F235" i="1"/>
  <c r="F323" i="1"/>
  <c r="F345" i="1"/>
  <c r="F392" i="1"/>
  <c r="F421" i="1"/>
  <c r="F298" i="1"/>
  <c r="F288" i="1"/>
  <c r="F276" i="1"/>
  <c r="F361" i="1"/>
  <c r="F354" i="1"/>
  <c r="F386" i="1"/>
  <c r="F382" i="1"/>
  <c r="F376" i="1"/>
  <c r="F379" i="1"/>
  <c r="F389" i="1"/>
  <c r="F372" i="1"/>
  <c r="F331" i="1"/>
  <c r="F309" i="1"/>
  <c r="F72" i="1"/>
  <c r="F128" i="1"/>
  <c r="F166" i="1"/>
  <c r="F316" i="1"/>
  <c r="F152" i="1"/>
  <c r="F107" i="1"/>
  <c r="F64" i="1"/>
  <c r="F36" i="1"/>
  <c r="F31" i="1"/>
  <c r="F26" i="1"/>
  <c r="F17" i="1"/>
  <c r="F25" i="1" l="1"/>
  <c r="F216" i="1"/>
  <c r="F16" i="1"/>
  <c r="F308" i="1"/>
  <c r="F249" i="1"/>
  <c r="F375" i="1"/>
  <c r="F360" i="1"/>
  <c r="F330" i="1"/>
  <c r="F294" i="1"/>
  <c r="F91" i="1"/>
  <c r="F63" i="1"/>
  <c r="F135" i="1"/>
  <c r="F194" i="1"/>
  <c r="F174" i="1"/>
  <c r="F151" i="1"/>
  <c r="F59" i="1"/>
  <c r="F420" i="1"/>
  <c r="F406" i="1"/>
  <c r="F87" i="1"/>
  <c r="F234" i="1"/>
  <c r="F147" i="1"/>
  <c r="F124" i="1"/>
  <c r="F12" i="1"/>
  <c r="F424" i="1"/>
  <c r="F159" i="1"/>
  <c r="F371" i="1"/>
  <c r="F193" i="1" l="1"/>
  <c r="F238" i="1"/>
  <c r="F142" i="1"/>
  <c r="F11" i="1"/>
  <c r="F329" i="1"/>
  <c r="F419" i="1"/>
  <c r="F233" i="1"/>
  <c r="F123" i="1"/>
  <c r="F370" i="1"/>
  <c r="F428" i="1" l="1"/>
</calcChain>
</file>

<file path=xl/sharedStrings.xml><?xml version="1.0" encoding="utf-8"?>
<sst xmlns="http://schemas.openxmlformats.org/spreadsheetml/2006/main" count="2078" uniqueCount="293">
  <si>
    <t/>
  </si>
  <si>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</si>
  <si>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</si>
  <si>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</si>
  <si>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</si>
  <si>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</si>
  <si>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</si>
  <si>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</si>
  <si>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</si>
  <si>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</si>
  <si>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</si>
  <si>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</si>
  <si>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</si>
  <si>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</si>
  <si>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</si>
  <si>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</si>
  <si>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</si>
  <si>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</si>
  <si>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</si>
  <si>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</si>
  <si>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</si>
  <si>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</si>
  <si>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</si>
  <si>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</si>
  <si>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</si>
  <si>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</si>
  <si>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</si>
  <si>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</si>
  <si>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</si>
  <si>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</si>
  <si>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</si>
  <si>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</si>
  <si>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</si>
  <si>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</si>
  <si>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</si>
  <si>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</si>
  <si>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</si>
  <si>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</si>
  <si>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</si>
  <si>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</si>
  <si>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</si>
  <si>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</si>
  <si>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</si>
  <si>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</si>
  <si>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</si>
  <si>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02 4 11 80040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</si>
  <si>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</si>
  <si>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</si>
  <si>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</si>
  <si>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</si>
  <si>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</si>
  <si>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</si>
  <si>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</si>
  <si>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</si>
  <si>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</si>
  <si>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</si>
  <si>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</si>
  <si>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</si>
  <si>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</si>
  <si>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</si>
  <si>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</si>
  <si>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</si>
  <si>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</si>
  <si>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</si>
  <si>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</si>
  <si>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</si>
  <si>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</si>
  <si>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</si>
  <si>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</si>
  <si>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</si>
  <si>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</si>
  <si>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</si>
  <si>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</si>
  <si>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</si>
  <si>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</si>
  <si>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Совершенствование системы профилактики правонарушений и усиление борьбы с преступностью</t>
  </si>
  <si>
    <t>04 4 15 81130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</si>
  <si>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</si>
  <si>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</si>
  <si>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</si>
  <si>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Условно утвержденные расходы</t>
  </si>
  <si>
    <t>70 0 00 80080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</si>
  <si>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</si>
  <si>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</si>
  <si>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</si>
  <si>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</si>
  <si>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</si>
  <si>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Единые дежурно - диспетчерские службы</t>
  </si>
  <si>
    <t>05 4 11 80700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</si>
  <si>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</si>
  <si>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</si>
  <si>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</si>
  <si>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</si>
  <si>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</si>
  <si>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</si>
  <si>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</si>
  <si>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</si>
  <si>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</si>
  <si>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</si>
  <si>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</si>
  <si>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</si>
  <si>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</si>
  <si>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</si>
  <si>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</si>
  <si>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</si>
  <si>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</si>
  <si>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</si>
  <si>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</si>
  <si>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</si>
  <si>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</si>
  <si>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</si>
  <si>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</si>
  <si>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</si>
  <si>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</si>
  <si>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</si>
  <si>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</si>
  <si>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05 4 14 81610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</si>
  <si>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</si>
  <si>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</si>
  <si>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</si>
  <si>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</si>
  <si>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</si>
  <si>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</si>
  <si>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</si>
  <si>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</si>
  <si>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</si>
  <si>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</si>
  <si>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</si>
  <si>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</si>
  <si>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</si>
  <si>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</si>
  <si>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</si>
  <si>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</si>
  <si>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</si>
  <si>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</si>
  <si>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</si>
  <si>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</si>
  <si>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</si>
  <si>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</si>
  <si>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</si>
  <si>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</si>
  <si>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</si>
  <si>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</si>
  <si>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05 4 11 81740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</si>
  <si>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</si>
  <si>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</si>
  <si>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</si>
  <si>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</si>
  <si>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</si>
  <si>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</si>
  <si>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</si>
  <si>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</si>
  <si>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</si>
  <si>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</si>
  <si>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</si>
  <si>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</si>
  <si>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</si>
  <si>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</si>
  <si>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</si>
  <si>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</si>
  <si>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</si>
  <si>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</si>
  <si>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</si>
  <si>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</si>
  <si>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</si>
  <si>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</si>
  <si>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</si>
  <si>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</si>
  <si>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</si>
  <si>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</si>
  <si>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</si>
  <si>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</si>
  <si>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</si>
  <si>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</si>
  <si>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</si>
  <si>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</si>
  <si>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</si>
  <si>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</si>
  <si>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</si>
  <si>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</si>
  <si>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</si>
  <si>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</si>
  <si>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</si>
  <si>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</si>
  <si>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</si>
  <si>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</si>
  <si>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</si>
  <si>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</si>
  <si>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</si>
  <si>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</si>
  <si>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</si>
  <si>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</si>
  <si>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</si>
  <si>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</si>
  <si>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</si>
  <si>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</si>
  <si>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</si>
  <si>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</si>
  <si>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</si>
  <si>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</si>
  <si>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</si>
  <si>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Культура, кинематография</t>
  </si>
  <si>
    <t>Культура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</si>
  <si>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</si>
  <si>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</si>
  <si>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</si>
  <si>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</si>
  <si>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</si>
  <si>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</si>
  <si>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</si>
  <si>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</si>
  <si>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</si>
  <si>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</si>
  <si>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</si>
  <si>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</si>
  <si>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Другие вопросы в области культуры, кинематографии</t>
  </si>
  <si>
    <t>04 4 11 80040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</si>
  <si>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</si>
  <si>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</si>
  <si>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</si>
  <si>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</si>
  <si>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</si>
  <si>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</si>
  <si>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</si>
  <si>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</si>
  <si>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</si>
  <si>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</si>
  <si>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</si>
  <si>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</si>
  <si>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</si>
  <si>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</si>
  <si>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</si>
  <si>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</si>
  <si>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</si>
  <si>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</si>
  <si>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</si>
  <si>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</si>
  <si>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</si>
  <si>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</si>
  <si>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</si>
  <si>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</si>
  <si>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</si>
  <si>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</si>
  <si>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</si>
  <si>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</si>
  <si>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</si>
  <si>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</si>
  <si>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</si>
  <si>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</si>
  <si>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</si>
  <si>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</si>
  <si>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</si>
  <si>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</si>
  <si>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02 4 12 83020</t>
  </si>
  <si>
    <t>ИТОГО:</t>
  </si>
  <si>
    <t>к решению Клинцовского районного Совета народных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</si>
  <si>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</si>
  <si>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</si>
  <si>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</si>
  <si>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</si>
  <si>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</si>
  <si>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Обеспечение функционирования модели персонифицированного финансирования дополнительного образования детей</t>
  </si>
  <si>
    <t>03 4 11 82610</t>
  </si>
  <si>
    <t>05 4 17 R0820</t>
  </si>
  <si>
    <t>05 4 17 Д0820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</si>
  <si>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</si>
  <si>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</si>
  <si>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03 4 11 82370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</si>
  <si>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</si>
  <si>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</si>
  <si>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Достижение показателей деятельности органов исполнительной власти субъектов Российской Федерации</t>
  </si>
  <si>
    <t>70 0 00 55490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</si>
  <si>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</si>
  <si>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01 4 14 83710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</si>
  <si>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</si>
  <si>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</si>
  <si>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</si>
  <si>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</si>
  <si>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</si>
  <si>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</si>
  <si>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</si>
  <si>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70 0 00 83270</t>
  </si>
  <si>
    <t>03 4 11 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</si>
  <si>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</si>
  <si>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Проведение мероприятий, связанных с обеспечением безопастности населения</t>
  </si>
  <si>
    <t>70 0 00 19030</t>
  </si>
  <si>
    <t>Кассовое исполнение</t>
  </si>
  <si>
    <t>(в рублях)</t>
  </si>
  <si>
    <t xml:space="preserve">Расходы бюджета Клинцовского муниципального района Брянской области за 2024 год по разделам и подразделам классификации расходов бюджетов </t>
  </si>
  <si>
    <t>Приложение 3</t>
  </si>
  <si>
    <t>депутатов "Об исполнении бюджета Клинцовского</t>
  </si>
  <si>
    <t xml:space="preserve">муниципального района Брянской области за 2024 год" </t>
  </si>
  <si>
    <t xml:space="preserve">от          2025 г.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</si>
</sst>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left" vertical="center" wrapText="1"/>
    </xf>
    <xf numFmtId="0" fontId="1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28"/>
  <sheetViews>
    <sheetView tabSelected="1" zoomScale="90" zoomScaleNormal="90" workbookViewId="0">
      <selection activeCell="A7" sqref="A7:F7"/>
    </sheetView>
  </sheetViews>
  <sheetFormatPr defaultRowHeight="13.2" x14ac:dyDescent="0.25"/>
  <cols>
    <col min="1" max="1" width="45.77734375"/>
    <col min="2" max="2" width="6.109375"/>
    <col min="3" max="3" width="6.44140625"/>
    <col min="4" max="4" width="17.109375" customWidth="1"/>
    <col min="5" max="5" width="6.33203125" customWidth="1"/>
    <col min="6" max="6" width="18.5546875" customWidth="1"/>
  </cols>
  <sheetData>
    <row r="1" spans="1:6" ht="22.2" customHeight="1" x14ac:dyDescent="0.25">
      <c r="B1" s="20" t="s">
        <v>289</v>
      </c>
      <c r="C1" s="20"/>
      <c r="D1" s="20"/>
      <c r="E1" s="20"/>
      <c r="F1" s="20"/>
    </row>
    <row r="2" spans="1:6" ht="20.399999999999999" customHeight="1" x14ac:dyDescent="0.25">
      <c r="B2" s="20" t="s">
        <v>255</v>
      </c>
      <c r="C2" s="20"/>
      <c r="D2" s="20"/>
      <c r="E2" s="20"/>
      <c r="F2" s="20"/>
    </row>
    <row r="3" spans="1:6" ht="22.8" customHeight="1" x14ac:dyDescent="0.25">
      <c r="B3" s="20" t="s">
        <v>290</v>
      </c>
      <c r="C3" s="20"/>
      <c r="D3" s="20"/>
      <c r="E3" s="20"/>
      <c r="F3" s="20"/>
    </row>
    <row r="4" spans="1:6" ht="18.600000000000001" customHeight="1" x14ac:dyDescent="0.25">
      <c r="B4" s="20" t="s">
        <v>291</v>
      </c>
      <c r="C4" s="20"/>
      <c r="D4" s="20"/>
      <c r="E4" s="20"/>
      <c r="F4" s="20"/>
    </row>
    <row r="5" spans="1:6" ht="17.399999999999999" customHeight="1" x14ac:dyDescent="0.25">
      <c r="B5" s="20" t="s">
        <v>292</v>
      </c>
      <c r="C5" s="20"/>
      <c r="D5" s="20"/>
      <c r="E5" s="20"/>
      <c r="F5" s="20"/>
    </row>
    <row r="6" spans="1:6" ht="15.6" x14ac:dyDescent="0.25">
      <c r="A6" s="4" t="s">
        <v>0</v>
      </c>
      <c r="B6" s="4" t="s">
        <v>0</v>
      </c>
      <c r="C6" s="5" t="s">
        <v>0</v>
      </c>
      <c r="D6" s="5" t="s">
        <v>0</v>
      </c>
      <c r="E6" s="5" t="s">
        <v>0</v>
      </c>
      <c r="F6" s="14"/>
    </row>
    <row r="7" spans="1:6" ht="67.2" customHeight="1" x14ac:dyDescent="0.25">
      <c r="A7" s="24" t="s">
        <v>288</v>
      </c>
      <c r="B7" s="24"/>
      <c r="C7" s="24"/>
      <c r="D7" s="24"/>
      <c r="E7" s="24"/>
      <c r="F7" s="24"/>
    </row>
    <row r="8" spans="1:6" ht="15.6" x14ac:dyDescent="0.25">
      <c r="A8" s="25"/>
      <c r="B8" s="25"/>
      <c r="C8" s="25"/>
      <c r="D8" s="25"/>
      <c r="E8" s="25"/>
      <c r="F8" s="25"/>
    </row>
    <row r="9" spans="1:6" ht="15.6" x14ac:dyDescent="0.25">
      <c r="A9" s="21" t="s">
        <v>287</v>
      </c>
      <c r="B9" s="21"/>
      <c r="C9" s="21"/>
      <c r="D9" s="21"/>
      <c r="E9" s="21"/>
      <c r="F9" s="21"/>
    </row>
    <row r="10" spans="1:6" ht="31.2" x14ac:dyDescent="0.25">
      <c r="A10" s="1" t="s">
        <v>1</v>
      </c>
      <c r="B10" s="1" t="s">
        <v>2</v>
      </c>
      <c r="C10" s="1" t="s">
        <v>3</v>
      </c>
      <c r="D10" s="1" t="s">
        <v>4</v>
      </c>
      <c r="E10" s="8" t="s">
        <v>5</v>
      </c>
      <c r="F10" s="17" t="s">
        <v>286</v>
      </c>
    </row>
    <row r="11" spans="1:6" ht="15.6" x14ac:dyDescent="0.25">
      <c r="A11" s="2" t="s">
        <v>6</v>
      </c>
      <c r="B11" s="1" t="s">
        <v>7</v>
      </c>
      <c r="C11" s="1" t="s">
        <v>0</v>
      </c>
      <c r="D11" s="1" t="s">
        <v>0</v>
      </c>
      <c r="E11" s="8" t="s">
        <v>0</v>
      </c>
      <c r="F11" s="18">
        <f>F12+F16+F25+F59+F63+F83+F87+F91</f>
        <v>35554418.25</v>
      </c>
    </row>
    <row r="12" spans="1:6" ht="46.8" x14ac:dyDescent="0.25">
      <c r="A12" s="2" t="s">
        <v>8</v>
      </c>
      <c r="B12" s="1" t="s">
        <v>7</v>
      </c>
      <c r="C12" s="1" t="s">
        <v>9</v>
      </c>
      <c r="D12" s="1" t="s">
        <v>0</v>
      </c>
      <c r="E12" s="8" t="s">
        <v>0</v>
      </c>
      <c r="F12" s="18">
        <f t="shared" ref="F12:F13" si="0">F13</f>
        <v>1548886.65</v>
      </c>
    </row>
    <row r="13" spans="1:6" ht="31.2" x14ac:dyDescent="0.25">
      <c r="A13" s="3" t="s">
        <v>10</v>
      </c>
      <c r="B13" s="1" t="s">
        <v>7</v>
      </c>
      <c r="C13" s="1" t="s">
        <v>9</v>
      </c>
      <c r="D13" s="1" t="s">
        <v>11</v>
      </c>
      <c r="E13" s="15" t="s">
        <v>0</v>
      </c>
      <c r="F13" s="18">
        <f t="shared" si="0"/>
        <v>1548886.65</v>
      </c>
    </row>
    <row r="14" spans="1:6" ht="93.6" x14ac:dyDescent="0.25">
      <c r="A14" s="3" t="s">
        <v>12</v>
      </c>
      <c r="B14" s="1" t="s">
        <v>7</v>
      </c>
      <c r="C14" s="1" t="s">
        <v>9</v>
      </c>
      <c r="D14" s="1" t="s">
        <v>11</v>
      </c>
      <c r="E14" s="8" t="s">
        <v>13</v>
      </c>
      <c r="F14" s="18">
        <f t="shared" ref="F14" si="1">F15</f>
        <v>1548886.65</v>
      </c>
    </row>
    <row r="15" spans="1:6" ht="31.2" x14ac:dyDescent="0.25">
      <c r="A15" s="3" t="s">
        <v>14</v>
      </c>
      <c r="B15" s="1" t="s">
        <v>7</v>
      </c>
      <c r="C15" s="1" t="s">
        <v>9</v>
      </c>
      <c r="D15" s="1" t="s">
        <v>11</v>
      </c>
      <c r="E15" s="8" t="s">
        <v>15</v>
      </c>
      <c r="F15" s="18">
        <v>1548886.65</v>
      </c>
    </row>
    <row r="16" spans="1:6" ht="62.4" x14ac:dyDescent="0.25">
      <c r="A16" s="2" t="s">
        <v>16</v>
      </c>
      <c r="B16" s="1" t="s">
        <v>7</v>
      </c>
      <c r="C16" s="1" t="s">
        <v>17</v>
      </c>
      <c r="D16" s="1" t="s">
        <v>0</v>
      </c>
      <c r="E16" s="8" t="s">
        <v>0</v>
      </c>
      <c r="F16" s="18">
        <f t="shared" ref="F16" si="2">F17+F22</f>
        <v>906848.28</v>
      </c>
    </row>
    <row r="17" spans="1:6" ht="46.8" x14ac:dyDescent="0.25">
      <c r="A17" s="3" t="s">
        <v>18</v>
      </c>
      <c r="B17" s="1" t="s">
        <v>7</v>
      </c>
      <c r="C17" s="1" t="s">
        <v>17</v>
      </c>
      <c r="D17" s="1" t="s">
        <v>19</v>
      </c>
      <c r="E17" s="15" t="s">
        <v>0</v>
      </c>
      <c r="F17" s="18">
        <f t="shared" ref="F17" si="3">F18+F20</f>
        <v>899648.28</v>
      </c>
    </row>
    <row r="18" spans="1:6" ht="93.6" x14ac:dyDescent="0.25">
      <c r="A18" s="3" t="s">
        <v>12</v>
      </c>
      <c r="B18" s="1" t="s">
        <v>7</v>
      </c>
      <c r="C18" s="1" t="s">
        <v>17</v>
      </c>
      <c r="D18" s="1" t="s">
        <v>19</v>
      </c>
      <c r="E18" s="8" t="s">
        <v>13</v>
      </c>
      <c r="F18" s="18">
        <f t="shared" ref="F18" si="4">F19</f>
        <v>392449.05</v>
      </c>
    </row>
    <row r="19" spans="1:6" ht="31.2" x14ac:dyDescent="0.25">
      <c r="A19" s="3" t="s">
        <v>14</v>
      </c>
      <c r="B19" s="1" t="s">
        <v>7</v>
      </c>
      <c r="C19" s="1" t="s">
        <v>17</v>
      </c>
      <c r="D19" s="1" t="s">
        <v>19</v>
      </c>
      <c r="E19" s="8" t="s">
        <v>15</v>
      </c>
      <c r="F19" s="18">
        <v>392449.05</v>
      </c>
    </row>
    <row r="20" spans="1:6" ht="46.8" x14ac:dyDescent="0.25">
      <c r="A20" s="3" t="s">
        <v>20</v>
      </c>
      <c r="B20" s="1" t="s">
        <v>7</v>
      </c>
      <c r="C20" s="1" t="s">
        <v>17</v>
      </c>
      <c r="D20" s="1" t="s">
        <v>19</v>
      </c>
      <c r="E20" s="8" t="s">
        <v>21</v>
      </c>
      <c r="F20" s="18">
        <f t="shared" ref="F20" si="5">F21</f>
        <v>507199.23</v>
      </c>
    </row>
    <row r="21" spans="1:6" ht="46.8" x14ac:dyDescent="0.25">
      <c r="A21" s="3" t="s">
        <v>22</v>
      </c>
      <c r="B21" s="1" t="s">
        <v>7</v>
      </c>
      <c r="C21" s="1" t="s">
        <v>17</v>
      </c>
      <c r="D21" s="1" t="s">
        <v>19</v>
      </c>
      <c r="E21" s="8" t="s">
        <v>23</v>
      </c>
      <c r="F21" s="18">
        <v>507199.23</v>
      </c>
    </row>
    <row r="22" spans="1:6" ht="46.8" x14ac:dyDescent="0.25">
      <c r="A22" s="3" t="s">
        <v>24</v>
      </c>
      <c r="B22" s="1" t="s">
        <v>7</v>
      </c>
      <c r="C22" s="1" t="s">
        <v>17</v>
      </c>
      <c r="D22" s="1" t="s">
        <v>25</v>
      </c>
      <c r="E22" s="15" t="s">
        <v>0</v>
      </c>
      <c r="F22" s="18">
        <f t="shared" ref="F22" si="6">F23</f>
        <v>7200</v>
      </c>
    </row>
    <row r="23" spans="1:6" ht="46.8" x14ac:dyDescent="0.25">
      <c r="A23" s="3" t="s">
        <v>20</v>
      </c>
      <c r="B23" s="1" t="s">
        <v>7</v>
      </c>
      <c r="C23" s="1" t="s">
        <v>17</v>
      </c>
      <c r="D23" s="1" t="s">
        <v>25</v>
      </c>
      <c r="E23" s="8" t="s">
        <v>21</v>
      </c>
      <c r="F23" s="18">
        <f t="shared" ref="F23" si="7">F24</f>
        <v>7200</v>
      </c>
    </row>
    <row r="24" spans="1:6" ht="46.8" x14ac:dyDescent="0.25">
      <c r="A24" s="3" t="s">
        <v>22</v>
      </c>
      <c r="B24" s="1" t="s">
        <v>7</v>
      </c>
      <c r="C24" s="1" t="s">
        <v>17</v>
      </c>
      <c r="D24" s="1" t="s">
        <v>25</v>
      </c>
      <c r="E24" s="8" t="s">
        <v>23</v>
      </c>
      <c r="F24" s="18">
        <v>7200</v>
      </c>
    </row>
    <row r="25" spans="1:6" ht="78" x14ac:dyDescent="0.25">
      <c r="A25" s="2" t="s">
        <v>26</v>
      </c>
      <c r="B25" s="1" t="s">
        <v>7</v>
      </c>
      <c r="C25" s="1" t="s">
        <v>27</v>
      </c>
      <c r="D25" s="1" t="s">
        <v>0</v>
      </c>
      <c r="E25" s="8" t="s">
        <v>0</v>
      </c>
      <c r="F25" s="18">
        <f t="shared" ref="F25" si="8">F26+F31+F36+F41+F46+F49+F56</f>
        <v>21605136.849999998</v>
      </c>
    </row>
    <row r="26" spans="1:6" ht="234" x14ac:dyDescent="0.25">
      <c r="A26" s="3" t="s">
        <v>28</v>
      </c>
      <c r="B26" s="1" t="s">
        <v>7</v>
      </c>
      <c r="C26" s="1" t="s">
        <v>27</v>
      </c>
      <c r="D26" s="1" t="s">
        <v>29</v>
      </c>
      <c r="E26" s="15" t="s">
        <v>0</v>
      </c>
      <c r="F26" s="18">
        <f t="shared" ref="F26" si="9">F27+F29</f>
        <v>895854</v>
      </c>
    </row>
    <row r="27" spans="1:6" ht="93.6" x14ac:dyDescent="0.25">
      <c r="A27" s="3" t="s">
        <v>12</v>
      </c>
      <c r="B27" s="1" t="s">
        <v>7</v>
      </c>
      <c r="C27" s="1" t="s">
        <v>27</v>
      </c>
      <c r="D27" s="1" t="s">
        <v>29</v>
      </c>
      <c r="E27" s="8" t="s">
        <v>13</v>
      </c>
      <c r="F27" s="18">
        <f t="shared" ref="F27" si="10">F28</f>
        <v>713524.45</v>
      </c>
    </row>
    <row r="28" spans="1:6" ht="31.2" x14ac:dyDescent="0.25">
      <c r="A28" s="3" t="s">
        <v>14</v>
      </c>
      <c r="B28" s="1" t="s">
        <v>7</v>
      </c>
      <c r="C28" s="1" t="s">
        <v>27</v>
      </c>
      <c r="D28" s="1" t="s">
        <v>29</v>
      </c>
      <c r="E28" s="8" t="s">
        <v>15</v>
      </c>
      <c r="F28" s="18">
        <v>713524.45</v>
      </c>
    </row>
    <row r="29" spans="1:6" ht="46.8" x14ac:dyDescent="0.25">
      <c r="A29" s="3" t="s">
        <v>20</v>
      </c>
      <c r="B29" s="1" t="s">
        <v>7</v>
      </c>
      <c r="C29" s="1" t="s">
        <v>27</v>
      </c>
      <c r="D29" s="1" t="s">
        <v>29</v>
      </c>
      <c r="E29" s="8" t="s">
        <v>21</v>
      </c>
      <c r="F29" s="18">
        <f t="shared" ref="F29" si="11">F30</f>
        <v>182329.55</v>
      </c>
    </row>
    <row r="30" spans="1:6" ht="46.8" x14ac:dyDescent="0.25">
      <c r="A30" s="3" t="s">
        <v>22</v>
      </c>
      <c r="B30" s="1" t="s">
        <v>7</v>
      </c>
      <c r="C30" s="1" t="s">
        <v>27</v>
      </c>
      <c r="D30" s="1" t="s">
        <v>29</v>
      </c>
      <c r="E30" s="8" t="s">
        <v>23</v>
      </c>
      <c r="F30" s="18">
        <v>182329.55</v>
      </c>
    </row>
    <row r="31" spans="1:6" ht="218.4" x14ac:dyDescent="0.25">
      <c r="A31" s="3" t="s">
        <v>30</v>
      </c>
      <c r="B31" s="1" t="s">
        <v>7</v>
      </c>
      <c r="C31" s="1" t="s">
        <v>27</v>
      </c>
      <c r="D31" s="1" t="s">
        <v>31</v>
      </c>
      <c r="E31" s="15" t="s">
        <v>0</v>
      </c>
      <c r="F31" s="18">
        <f t="shared" ref="F31" si="12">F32+F34</f>
        <v>597436</v>
      </c>
    </row>
    <row r="32" spans="1:6" ht="93.6" x14ac:dyDescent="0.25">
      <c r="A32" s="3" t="s">
        <v>12</v>
      </c>
      <c r="B32" s="1" t="s">
        <v>7</v>
      </c>
      <c r="C32" s="1" t="s">
        <v>27</v>
      </c>
      <c r="D32" s="1" t="s">
        <v>31</v>
      </c>
      <c r="E32" s="8" t="s">
        <v>13</v>
      </c>
      <c r="F32" s="18">
        <f t="shared" ref="F32" si="13">F33</f>
        <v>468423.41</v>
      </c>
    </row>
    <row r="33" spans="1:6" ht="31.2" x14ac:dyDescent="0.25">
      <c r="A33" s="3" t="s">
        <v>14</v>
      </c>
      <c r="B33" s="1" t="s">
        <v>7</v>
      </c>
      <c r="C33" s="1" t="s">
        <v>27</v>
      </c>
      <c r="D33" s="1" t="s">
        <v>31</v>
      </c>
      <c r="E33" s="8" t="s">
        <v>15</v>
      </c>
      <c r="F33" s="18">
        <v>468423.41</v>
      </c>
    </row>
    <row r="34" spans="1:6" ht="46.8" x14ac:dyDescent="0.25">
      <c r="A34" s="3" t="s">
        <v>20</v>
      </c>
      <c r="B34" s="1" t="s">
        <v>7</v>
      </c>
      <c r="C34" s="1" t="s">
        <v>27</v>
      </c>
      <c r="D34" s="1" t="s">
        <v>31</v>
      </c>
      <c r="E34" s="8" t="s">
        <v>21</v>
      </c>
      <c r="F34" s="18">
        <f t="shared" ref="F34" si="14">F35</f>
        <v>129012.59</v>
      </c>
    </row>
    <row r="35" spans="1:6" ht="46.8" x14ac:dyDescent="0.25">
      <c r="A35" s="3" t="s">
        <v>22</v>
      </c>
      <c r="B35" s="1" t="s">
        <v>7</v>
      </c>
      <c r="C35" s="1" t="s">
        <v>27</v>
      </c>
      <c r="D35" s="1" t="s">
        <v>31</v>
      </c>
      <c r="E35" s="8" t="s">
        <v>23</v>
      </c>
      <c r="F35" s="18">
        <v>129012.59</v>
      </c>
    </row>
    <row r="36" spans="1:6" ht="46.8" x14ac:dyDescent="0.25">
      <c r="A36" s="3" t="s">
        <v>32</v>
      </c>
      <c r="B36" s="1" t="s">
        <v>7</v>
      </c>
      <c r="C36" s="1" t="s">
        <v>27</v>
      </c>
      <c r="D36" s="1" t="s">
        <v>33</v>
      </c>
      <c r="E36" s="15" t="s">
        <v>0</v>
      </c>
      <c r="F36" s="18">
        <f t="shared" ref="F36" si="15">F37+F39</f>
        <v>1194472</v>
      </c>
    </row>
    <row r="37" spans="1:6" ht="93.6" x14ac:dyDescent="0.25">
      <c r="A37" s="3" t="s">
        <v>12</v>
      </c>
      <c r="B37" s="1" t="s">
        <v>7</v>
      </c>
      <c r="C37" s="1" t="s">
        <v>27</v>
      </c>
      <c r="D37" s="1" t="s">
        <v>33</v>
      </c>
      <c r="E37" s="8" t="s">
        <v>13</v>
      </c>
      <c r="F37" s="18">
        <f t="shared" ref="F37" si="16">F38</f>
        <v>946364.09</v>
      </c>
    </row>
    <row r="38" spans="1:6" ht="31.2" x14ac:dyDescent="0.25">
      <c r="A38" s="3" t="s">
        <v>14</v>
      </c>
      <c r="B38" s="1" t="s">
        <v>7</v>
      </c>
      <c r="C38" s="1" t="s">
        <v>27</v>
      </c>
      <c r="D38" s="1" t="s">
        <v>33</v>
      </c>
      <c r="E38" s="8" t="s">
        <v>15</v>
      </c>
      <c r="F38" s="18">
        <v>946364.09</v>
      </c>
    </row>
    <row r="39" spans="1:6" ht="46.8" x14ac:dyDescent="0.25">
      <c r="A39" s="3" t="s">
        <v>20</v>
      </c>
      <c r="B39" s="1" t="s">
        <v>7</v>
      </c>
      <c r="C39" s="1" t="s">
        <v>27</v>
      </c>
      <c r="D39" s="1" t="s">
        <v>33</v>
      </c>
      <c r="E39" s="8" t="s">
        <v>21</v>
      </c>
      <c r="F39" s="18">
        <f t="shared" ref="F39" si="17">F40</f>
        <v>248107.91</v>
      </c>
    </row>
    <row r="40" spans="1:6" ht="46.8" x14ac:dyDescent="0.25">
      <c r="A40" s="3" t="s">
        <v>22</v>
      </c>
      <c r="B40" s="1" t="s">
        <v>7</v>
      </c>
      <c r="C40" s="1" t="s">
        <v>27</v>
      </c>
      <c r="D40" s="1" t="s">
        <v>33</v>
      </c>
      <c r="E40" s="8" t="s">
        <v>23</v>
      </c>
      <c r="F40" s="18">
        <v>248107.91</v>
      </c>
    </row>
    <row r="41" spans="1:6" ht="62.4" x14ac:dyDescent="0.25">
      <c r="A41" s="3" t="s">
        <v>34</v>
      </c>
      <c r="B41" s="1" t="s">
        <v>7</v>
      </c>
      <c r="C41" s="1" t="s">
        <v>27</v>
      </c>
      <c r="D41" s="1" t="s">
        <v>35</v>
      </c>
      <c r="E41" s="15" t="s">
        <v>0</v>
      </c>
      <c r="F41" s="18">
        <f t="shared" ref="F41" si="18">F42+F45</f>
        <v>298618</v>
      </c>
    </row>
    <row r="42" spans="1:6" ht="93.6" x14ac:dyDescent="0.25">
      <c r="A42" s="3" t="s">
        <v>12</v>
      </c>
      <c r="B42" s="1" t="s">
        <v>7</v>
      </c>
      <c r="C42" s="1" t="s">
        <v>27</v>
      </c>
      <c r="D42" s="1" t="s">
        <v>35</v>
      </c>
      <c r="E42" s="8" t="s">
        <v>13</v>
      </c>
      <c r="F42" s="18">
        <f t="shared" ref="F42" si="19">F43</f>
        <v>250635.01</v>
      </c>
    </row>
    <row r="43" spans="1:6" ht="31.2" x14ac:dyDescent="0.25">
      <c r="A43" s="3" t="s">
        <v>14</v>
      </c>
      <c r="B43" s="1" t="s">
        <v>7</v>
      </c>
      <c r="C43" s="1" t="s">
        <v>27</v>
      </c>
      <c r="D43" s="1" t="s">
        <v>35</v>
      </c>
      <c r="E43" s="8" t="s">
        <v>15</v>
      </c>
      <c r="F43" s="18">
        <v>250635.01</v>
      </c>
    </row>
    <row r="44" spans="1:6" ht="46.8" x14ac:dyDescent="0.25">
      <c r="A44" s="3" t="s">
        <v>20</v>
      </c>
      <c r="B44" s="1" t="s">
        <v>7</v>
      </c>
      <c r="C44" s="1" t="s">
        <v>27</v>
      </c>
      <c r="D44" s="1" t="s">
        <v>35</v>
      </c>
      <c r="E44" s="8" t="s">
        <v>21</v>
      </c>
      <c r="F44" s="18">
        <f t="shared" ref="F44" si="20">F45</f>
        <v>47982.99</v>
      </c>
    </row>
    <row r="45" spans="1:6" ht="46.8" x14ac:dyDescent="0.25">
      <c r="A45" s="3" t="s">
        <v>22</v>
      </c>
      <c r="B45" s="1" t="s">
        <v>7</v>
      </c>
      <c r="C45" s="1" t="s">
        <v>27</v>
      </c>
      <c r="D45" s="1" t="s">
        <v>35</v>
      </c>
      <c r="E45" s="8" t="s">
        <v>23</v>
      </c>
      <c r="F45" s="18">
        <v>47982.99</v>
      </c>
    </row>
    <row r="46" spans="1:6" ht="62.4" x14ac:dyDescent="0.25">
      <c r="A46" s="3" t="s">
        <v>36</v>
      </c>
      <c r="B46" s="1" t="s">
        <v>7</v>
      </c>
      <c r="C46" s="1" t="s">
        <v>27</v>
      </c>
      <c r="D46" s="1" t="s">
        <v>37</v>
      </c>
      <c r="E46" s="15" t="s">
        <v>0</v>
      </c>
      <c r="F46" s="18">
        <f t="shared" ref="F46" si="21">F47</f>
        <v>1025348.43</v>
      </c>
    </row>
    <row r="47" spans="1:6" ht="93.6" x14ac:dyDescent="0.25">
      <c r="A47" s="3" t="s">
        <v>12</v>
      </c>
      <c r="B47" s="1" t="s">
        <v>7</v>
      </c>
      <c r="C47" s="1" t="s">
        <v>27</v>
      </c>
      <c r="D47" s="1" t="s">
        <v>37</v>
      </c>
      <c r="E47" s="8" t="s">
        <v>13</v>
      </c>
      <c r="F47" s="18">
        <f t="shared" ref="F47" si="22">F48</f>
        <v>1025348.43</v>
      </c>
    </row>
    <row r="48" spans="1:6" ht="31.2" x14ac:dyDescent="0.25">
      <c r="A48" s="3" t="s">
        <v>14</v>
      </c>
      <c r="B48" s="1" t="s">
        <v>7</v>
      </c>
      <c r="C48" s="1" t="s">
        <v>27</v>
      </c>
      <c r="D48" s="1" t="s">
        <v>37</v>
      </c>
      <c r="E48" s="8" t="s">
        <v>15</v>
      </c>
      <c r="F48" s="18">
        <v>1025348.43</v>
      </c>
    </row>
    <row r="49" spans="1:6" ht="46.8" x14ac:dyDescent="0.25">
      <c r="A49" s="3" t="s">
        <v>18</v>
      </c>
      <c r="B49" s="1" t="s">
        <v>7</v>
      </c>
      <c r="C49" s="1" t="s">
        <v>27</v>
      </c>
      <c r="D49" s="1" t="s">
        <v>38</v>
      </c>
      <c r="E49" s="15" t="s">
        <v>0</v>
      </c>
      <c r="F49" s="18">
        <f t="shared" ref="F49" si="23">F50+F52+F54</f>
        <v>17196144.779999997</v>
      </c>
    </row>
    <row r="50" spans="1:6" ht="93.6" x14ac:dyDescent="0.25">
      <c r="A50" s="3" t="s">
        <v>12</v>
      </c>
      <c r="B50" s="1" t="s">
        <v>7</v>
      </c>
      <c r="C50" s="1" t="s">
        <v>27</v>
      </c>
      <c r="D50" s="1" t="s">
        <v>38</v>
      </c>
      <c r="E50" s="8" t="s">
        <v>13</v>
      </c>
      <c r="F50" s="18">
        <f t="shared" ref="F50" si="24">F51</f>
        <v>14188434.369999999</v>
      </c>
    </row>
    <row r="51" spans="1:6" ht="31.2" x14ac:dyDescent="0.25">
      <c r="A51" s="3" t="s">
        <v>14</v>
      </c>
      <c r="B51" s="1" t="s">
        <v>7</v>
      </c>
      <c r="C51" s="1" t="s">
        <v>27</v>
      </c>
      <c r="D51" s="1" t="s">
        <v>38</v>
      </c>
      <c r="E51" s="8" t="s">
        <v>15</v>
      </c>
      <c r="F51" s="18">
        <v>14188434.369999999</v>
      </c>
    </row>
    <row r="52" spans="1:6" ht="46.8" x14ac:dyDescent="0.25">
      <c r="A52" s="3" t="s">
        <v>20</v>
      </c>
      <c r="B52" s="1" t="s">
        <v>7</v>
      </c>
      <c r="C52" s="1" t="s">
        <v>27</v>
      </c>
      <c r="D52" s="1" t="s">
        <v>38</v>
      </c>
      <c r="E52" s="8" t="s">
        <v>21</v>
      </c>
      <c r="F52" s="18">
        <f t="shared" ref="F52" si="25">F53</f>
        <v>2996895.69</v>
      </c>
    </row>
    <row r="53" spans="1:6" ht="46.8" x14ac:dyDescent="0.25">
      <c r="A53" s="3" t="s">
        <v>22</v>
      </c>
      <c r="B53" s="1" t="s">
        <v>7</v>
      </c>
      <c r="C53" s="1" t="s">
        <v>27</v>
      </c>
      <c r="D53" s="1" t="s">
        <v>38</v>
      </c>
      <c r="E53" s="8" t="s">
        <v>23</v>
      </c>
      <c r="F53" s="18">
        <v>2996895.69</v>
      </c>
    </row>
    <row r="54" spans="1:6" ht="15.6" x14ac:dyDescent="0.25">
      <c r="A54" s="3" t="s">
        <v>53</v>
      </c>
      <c r="B54" s="1" t="s">
        <v>7</v>
      </c>
      <c r="C54" s="1" t="s">
        <v>27</v>
      </c>
      <c r="D54" s="1" t="s">
        <v>38</v>
      </c>
      <c r="E54" s="8" t="s">
        <v>54</v>
      </c>
      <c r="F54" s="18">
        <f t="shared" ref="F54" si="26">F55</f>
        <v>10814.72</v>
      </c>
    </row>
    <row r="55" spans="1:6" ht="15.6" x14ac:dyDescent="0.25">
      <c r="A55" s="3" t="s">
        <v>67</v>
      </c>
      <c r="B55" s="1" t="s">
        <v>7</v>
      </c>
      <c r="C55" s="1" t="s">
        <v>27</v>
      </c>
      <c r="D55" s="1" t="s">
        <v>38</v>
      </c>
      <c r="E55" s="8" t="s">
        <v>68</v>
      </c>
      <c r="F55" s="18">
        <v>10814.72</v>
      </c>
    </row>
    <row r="56" spans="1:6" ht="46.8" x14ac:dyDescent="0.25">
      <c r="A56" s="3" t="s">
        <v>270</v>
      </c>
      <c r="B56" s="1" t="s">
        <v>7</v>
      </c>
      <c r="C56" s="1" t="s">
        <v>27</v>
      </c>
      <c r="D56" s="1" t="s">
        <v>271</v>
      </c>
      <c r="E56" s="8"/>
      <c r="F56" s="18">
        <f t="shared" ref="F56" si="27">F57</f>
        <v>397263.64</v>
      </c>
    </row>
    <row r="57" spans="1:6" ht="93.6" x14ac:dyDescent="0.25">
      <c r="A57" s="3" t="s">
        <v>12</v>
      </c>
      <c r="B57" s="1" t="s">
        <v>7</v>
      </c>
      <c r="C57" s="1" t="s">
        <v>27</v>
      </c>
      <c r="D57" s="1" t="s">
        <v>271</v>
      </c>
      <c r="E57" s="8">
        <v>100</v>
      </c>
      <c r="F57" s="18">
        <f t="shared" ref="F57" si="28">F58</f>
        <v>397263.64</v>
      </c>
    </row>
    <row r="58" spans="1:6" ht="31.2" x14ac:dyDescent="0.25">
      <c r="A58" s="3" t="s">
        <v>14</v>
      </c>
      <c r="B58" s="1" t="s">
        <v>7</v>
      </c>
      <c r="C58" s="1" t="s">
        <v>27</v>
      </c>
      <c r="D58" s="1" t="s">
        <v>271</v>
      </c>
      <c r="E58" s="8" t="s">
        <v>15</v>
      </c>
      <c r="F58" s="18">
        <v>397263.64</v>
      </c>
    </row>
    <row r="59" spans="1:6" ht="15.6" x14ac:dyDescent="0.25">
      <c r="A59" s="2" t="s">
        <v>39</v>
      </c>
      <c r="B59" s="1" t="s">
        <v>7</v>
      </c>
      <c r="C59" s="1" t="s">
        <v>40</v>
      </c>
      <c r="D59" s="1" t="s">
        <v>0</v>
      </c>
      <c r="E59" s="8" t="s">
        <v>0</v>
      </c>
      <c r="F59" s="18">
        <f t="shared" ref="F59" si="29">F60</f>
        <v>0</v>
      </c>
    </row>
    <row r="60" spans="1:6" ht="62.4" x14ac:dyDescent="0.25">
      <c r="A60" s="3" t="s">
        <v>41</v>
      </c>
      <c r="B60" s="1" t="s">
        <v>7</v>
      </c>
      <c r="C60" s="1" t="s">
        <v>40</v>
      </c>
      <c r="D60" s="1" t="s">
        <v>42</v>
      </c>
      <c r="E60" s="15" t="s">
        <v>0</v>
      </c>
      <c r="F60" s="18">
        <f t="shared" ref="F60" si="30">F61</f>
        <v>0</v>
      </c>
    </row>
    <row r="61" spans="1:6" ht="46.8" x14ac:dyDescent="0.25">
      <c r="A61" s="3" t="s">
        <v>20</v>
      </c>
      <c r="B61" s="1" t="s">
        <v>7</v>
      </c>
      <c r="C61" s="1" t="s">
        <v>40</v>
      </c>
      <c r="D61" s="1" t="s">
        <v>42</v>
      </c>
      <c r="E61" s="8" t="s">
        <v>21</v>
      </c>
      <c r="F61" s="18">
        <f t="shared" ref="F61" si="31">F62</f>
        <v>0</v>
      </c>
    </row>
    <row r="62" spans="1:6" ht="46.8" x14ac:dyDescent="0.25">
      <c r="A62" s="3" t="s">
        <v>22</v>
      </c>
      <c r="B62" s="1" t="s">
        <v>7</v>
      </c>
      <c r="C62" s="1" t="s">
        <v>40</v>
      </c>
      <c r="D62" s="1" t="s">
        <v>42</v>
      </c>
      <c r="E62" s="8" t="s">
        <v>23</v>
      </c>
      <c r="F62" s="18">
        <v>0</v>
      </c>
    </row>
    <row r="63" spans="1:6" ht="62.4" x14ac:dyDescent="0.25">
      <c r="A63" s="2" t="s">
        <v>43</v>
      </c>
      <c r="B63" s="1" t="s">
        <v>7</v>
      </c>
      <c r="C63" s="1" t="s">
        <v>44</v>
      </c>
      <c r="D63" s="1" t="s">
        <v>0</v>
      </c>
      <c r="E63" s="8" t="s">
        <v>0</v>
      </c>
      <c r="F63" s="18">
        <f t="shared" ref="F63" si="32">F64+F72+F77+F80+F69</f>
        <v>8203932.4800000004</v>
      </c>
    </row>
    <row r="64" spans="1:6" ht="46.8" x14ac:dyDescent="0.25">
      <c r="A64" s="3" t="s">
        <v>18</v>
      </c>
      <c r="B64" s="1" t="s">
        <v>7</v>
      </c>
      <c r="C64" s="1" t="s">
        <v>44</v>
      </c>
      <c r="D64" s="1" t="s">
        <v>45</v>
      </c>
      <c r="E64" s="15" t="s">
        <v>0</v>
      </c>
      <c r="F64" s="18">
        <f t="shared" ref="F64" si="33">F65+F67</f>
        <v>7097505.1100000003</v>
      </c>
    </row>
    <row r="65" spans="1:6" ht="93.6" x14ac:dyDescent="0.25">
      <c r="A65" s="3" t="s">
        <v>12</v>
      </c>
      <c r="B65" s="1" t="s">
        <v>7</v>
      </c>
      <c r="C65" s="1" t="s">
        <v>44</v>
      </c>
      <c r="D65" s="1" t="s">
        <v>45</v>
      </c>
      <c r="E65" s="8" t="s">
        <v>13</v>
      </c>
      <c r="F65" s="18">
        <f t="shared" ref="F65" si="34">F66</f>
        <v>6320821.2000000002</v>
      </c>
    </row>
    <row r="66" spans="1:6" ht="31.2" x14ac:dyDescent="0.25">
      <c r="A66" s="3" t="s">
        <v>14</v>
      </c>
      <c r="B66" s="1" t="s">
        <v>7</v>
      </c>
      <c r="C66" s="1" t="s">
        <v>44</v>
      </c>
      <c r="D66" s="1" t="s">
        <v>45</v>
      </c>
      <c r="E66" s="8" t="s">
        <v>15</v>
      </c>
      <c r="F66" s="18">
        <v>6320821.2000000002</v>
      </c>
    </row>
    <row r="67" spans="1:6" ht="46.8" x14ac:dyDescent="0.25">
      <c r="A67" s="3" t="s">
        <v>20</v>
      </c>
      <c r="B67" s="1" t="s">
        <v>7</v>
      </c>
      <c r="C67" s="1" t="s">
        <v>44</v>
      </c>
      <c r="D67" s="1" t="s">
        <v>45</v>
      </c>
      <c r="E67" s="8" t="s">
        <v>21</v>
      </c>
      <c r="F67" s="18">
        <f t="shared" ref="F67" si="35">F68</f>
        <v>776683.91</v>
      </c>
    </row>
    <row r="68" spans="1:6" ht="46.8" x14ac:dyDescent="0.25">
      <c r="A68" s="3" t="s">
        <v>22</v>
      </c>
      <c r="B68" s="1" t="s">
        <v>7</v>
      </c>
      <c r="C68" s="1" t="s">
        <v>44</v>
      </c>
      <c r="D68" s="1" t="s">
        <v>45</v>
      </c>
      <c r="E68" s="8" t="s">
        <v>23</v>
      </c>
      <c r="F68" s="18">
        <v>776683.91</v>
      </c>
    </row>
    <row r="69" spans="1:6" ht="46.8" x14ac:dyDescent="0.25">
      <c r="A69" s="3" t="s">
        <v>270</v>
      </c>
      <c r="B69" s="1" t="s">
        <v>7</v>
      </c>
      <c r="C69" s="1" t="s">
        <v>44</v>
      </c>
      <c r="D69" s="1" t="s">
        <v>271</v>
      </c>
      <c r="E69" s="8"/>
      <c r="F69" s="18">
        <f t="shared" ref="F69" si="36">F70</f>
        <v>173569.11</v>
      </c>
    </row>
    <row r="70" spans="1:6" ht="93.6" x14ac:dyDescent="0.25">
      <c r="A70" s="3" t="s">
        <v>12</v>
      </c>
      <c r="B70" s="1" t="s">
        <v>7</v>
      </c>
      <c r="C70" s="1" t="s">
        <v>44</v>
      </c>
      <c r="D70" s="1" t="s">
        <v>271</v>
      </c>
      <c r="E70" s="8">
        <v>100</v>
      </c>
      <c r="F70" s="18">
        <f t="shared" ref="F70" si="37">F71</f>
        <v>173569.11</v>
      </c>
    </row>
    <row r="71" spans="1:6" ht="31.2" x14ac:dyDescent="0.25">
      <c r="A71" s="3" t="s">
        <v>14</v>
      </c>
      <c r="B71" s="1" t="s">
        <v>7</v>
      </c>
      <c r="C71" s="1" t="s">
        <v>44</v>
      </c>
      <c r="D71" s="1" t="s">
        <v>271</v>
      </c>
      <c r="E71" s="8" t="s">
        <v>15</v>
      </c>
      <c r="F71" s="18">
        <v>173569.11</v>
      </c>
    </row>
    <row r="72" spans="1:6" ht="46.8" x14ac:dyDescent="0.25">
      <c r="A72" s="3" t="s">
        <v>18</v>
      </c>
      <c r="B72" s="1" t="s">
        <v>7</v>
      </c>
      <c r="C72" s="1" t="s">
        <v>44</v>
      </c>
      <c r="D72" s="1" t="s">
        <v>19</v>
      </c>
      <c r="E72" s="15" t="s">
        <v>0</v>
      </c>
      <c r="F72" s="18">
        <f t="shared" ref="F72" si="38">F73+F75</f>
        <v>121860.92</v>
      </c>
    </row>
    <row r="73" spans="1:6" ht="93.6" hidden="1" x14ac:dyDescent="0.25">
      <c r="A73" s="3" t="s">
        <v>12</v>
      </c>
      <c r="B73" s="1" t="s">
        <v>7</v>
      </c>
      <c r="C73" s="1" t="s">
        <v>44</v>
      </c>
      <c r="D73" s="1" t="s">
        <v>19</v>
      </c>
      <c r="E73" s="8" t="s">
        <v>13</v>
      </c>
      <c r="F73" s="18">
        <f t="shared" ref="F73" si="39">F74</f>
        <v>0</v>
      </c>
    </row>
    <row r="74" spans="1:6" ht="31.2" hidden="1" x14ac:dyDescent="0.25">
      <c r="A74" s="3" t="s">
        <v>14</v>
      </c>
      <c r="B74" s="1" t="s">
        <v>7</v>
      </c>
      <c r="C74" s="1" t="s">
        <v>44</v>
      </c>
      <c r="D74" s="1" t="s">
        <v>19</v>
      </c>
      <c r="E74" s="8" t="s">
        <v>15</v>
      </c>
      <c r="F74" s="18">
        <v>0</v>
      </c>
    </row>
    <row r="75" spans="1:6" ht="46.8" x14ac:dyDescent="0.25">
      <c r="A75" s="3" t="s">
        <v>20</v>
      </c>
      <c r="B75" s="1" t="s">
        <v>7</v>
      </c>
      <c r="C75" s="1" t="s">
        <v>44</v>
      </c>
      <c r="D75" s="1" t="s">
        <v>19</v>
      </c>
      <c r="E75" s="8" t="s">
        <v>21</v>
      </c>
      <c r="F75" s="18">
        <f t="shared" ref="F75" si="40">F76</f>
        <v>121860.92</v>
      </c>
    </row>
    <row r="76" spans="1:6" ht="46.8" x14ac:dyDescent="0.25">
      <c r="A76" s="3" t="s">
        <v>22</v>
      </c>
      <c r="B76" s="1" t="s">
        <v>7</v>
      </c>
      <c r="C76" s="1" t="s">
        <v>44</v>
      </c>
      <c r="D76" s="1" t="s">
        <v>19</v>
      </c>
      <c r="E76" s="8" t="s">
        <v>23</v>
      </c>
      <c r="F76" s="18">
        <v>121860.92</v>
      </c>
    </row>
    <row r="77" spans="1:6" ht="62.4" x14ac:dyDescent="0.25">
      <c r="A77" s="3" t="s">
        <v>46</v>
      </c>
      <c r="B77" s="1" t="s">
        <v>7</v>
      </c>
      <c r="C77" s="1" t="s">
        <v>44</v>
      </c>
      <c r="D77" s="1" t="s">
        <v>47</v>
      </c>
      <c r="E77" s="15" t="s">
        <v>0</v>
      </c>
      <c r="F77" s="18">
        <f t="shared" ref="F77" si="41">F78</f>
        <v>806497.34</v>
      </c>
    </row>
    <row r="78" spans="1:6" ht="93.6" x14ac:dyDescent="0.25">
      <c r="A78" s="3" t="s">
        <v>12</v>
      </c>
      <c r="B78" s="1" t="s">
        <v>7</v>
      </c>
      <c r="C78" s="1" t="s">
        <v>44</v>
      </c>
      <c r="D78" s="1" t="s">
        <v>47</v>
      </c>
      <c r="E78" s="8" t="s">
        <v>13</v>
      </c>
      <c r="F78" s="18">
        <f t="shared" ref="F78" si="42">F79</f>
        <v>806497.34</v>
      </c>
    </row>
    <row r="79" spans="1:6" ht="31.2" x14ac:dyDescent="0.25">
      <c r="A79" s="3" t="s">
        <v>14</v>
      </c>
      <c r="B79" s="1" t="s">
        <v>7</v>
      </c>
      <c r="C79" s="1" t="s">
        <v>44</v>
      </c>
      <c r="D79" s="1" t="s">
        <v>47</v>
      </c>
      <c r="E79" s="8" t="s">
        <v>15</v>
      </c>
      <c r="F79" s="18">
        <v>806497.34</v>
      </c>
    </row>
    <row r="80" spans="1:6" ht="93.6" x14ac:dyDescent="0.25">
      <c r="A80" s="3" t="s">
        <v>48</v>
      </c>
      <c r="B80" s="1" t="s">
        <v>7</v>
      </c>
      <c r="C80" s="1" t="s">
        <v>44</v>
      </c>
      <c r="D80" s="1" t="s">
        <v>49</v>
      </c>
      <c r="E80" s="15" t="s">
        <v>0</v>
      </c>
      <c r="F80" s="18">
        <f t="shared" ref="F80:F81" si="43">F81</f>
        <v>4500</v>
      </c>
    </row>
    <row r="81" spans="1:6" ht="46.8" x14ac:dyDescent="0.25">
      <c r="A81" s="3" t="s">
        <v>20</v>
      </c>
      <c r="B81" s="1" t="s">
        <v>7</v>
      </c>
      <c r="C81" s="1" t="s">
        <v>44</v>
      </c>
      <c r="D81" s="1" t="s">
        <v>49</v>
      </c>
      <c r="E81" s="8" t="s">
        <v>21</v>
      </c>
      <c r="F81" s="18">
        <f t="shared" si="43"/>
        <v>4500</v>
      </c>
    </row>
    <row r="82" spans="1:6" ht="46.8" x14ac:dyDescent="0.25">
      <c r="A82" s="3" t="s">
        <v>22</v>
      </c>
      <c r="B82" s="1" t="s">
        <v>7</v>
      </c>
      <c r="C82" s="1" t="s">
        <v>44</v>
      </c>
      <c r="D82" s="1" t="s">
        <v>49</v>
      </c>
      <c r="E82" s="8" t="s">
        <v>23</v>
      </c>
      <c r="F82" s="18">
        <v>4500</v>
      </c>
    </row>
    <row r="83" spans="1:6" ht="31.2" x14ac:dyDescent="0.25">
      <c r="A83" s="2" t="s">
        <v>50</v>
      </c>
      <c r="B83" s="1" t="s">
        <v>7</v>
      </c>
      <c r="C83" s="1" t="s">
        <v>51</v>
      </c>
      <c r="D83" s="1" t="s">
        <v>0</v>
      </c>
      <c r="E83" s="8" t="s">
        <v>0</v>
      </c>
      <c r="F83" s="18">
        <f t="shared" ref="F83:F85" si="44">F84</f>
        <v>500000</v>
      </c>
    </row>
    <row r="84" spans="1:6" ht="31.2" x14ac:dyDescent="0.25">
      <c r="A84" s="3" t="s">
        <v>50</v>
      </c>
      <c r="B84" s="1" t="s">
        <v>7</v>
      </c>
      <c r="C84" s="1" t="s">
        <v>51</v>
      </c>
      <c r="D84" s="1" t="s">
        <v>52</v>
      </c>
      <c r="E84" s="15" t="s">
        <v>0</v>
      </c>
      <c r="F84" s="18">
        <f t="shared" si="44"/>
        <v>500000</v>
      </c>
    </row>
    <row r="85" spans="1:6" ht="15.6" x14ac:dyDescent="0.25">
      <c r="A85" s="3" t="s">
        <v>53</v>
      </c>
      <c r="B85" s="1" t="s">
        <v>7</v>
      </c>
      <c r="C85" s="1" t="s">
        <v>51</v>
      </c>
      <c r="D85" s="1" t="s">
        <v>52</v>
      </c>
      <c r="E85" s="8" t="s">
        <v>54</v>
      </c>
      <c r="F85" s="18">
        <f t="shared" si="44"/>
        <v>500000</v>
      </c>
    </row>
    <row r="86" spans="1:6" ht="15.6" x14ac:dyDescent="0.25">
      <c r="A86" s="3" t="s">
        <v>55</v>
      </c>
      <c r="B86" s="1" t="s">
        <v>7</v>
      </c>
      <c r="C86" s="1" t="s">
        <v>51</v>
      </c>
      <c r="D86" s="1" t="s">
        <v>52</v>
      </c>
      <c r="E86" s="8" t="s">
        <v>56</v>
      </c>
      <c r="F86" s="18">
        <v>500000</v>
      </c>
    </row>
    <row r="87" spans="1:6" ht="15.6" hidden="1" x14ac:dyDescent="0.25">
      <c r="A87" s="2" t="s">
        <v>57</v>
      </c>
      <c r="B87" s="1" t="s">
        <v>7</v>
      </c>
      <c r="C87" s="1" t="s">
        <v>58</v>
      </c>
      <c r="D87" s="1" t="s">
        <v>0</v>
      </c>
      <c r="E87" s="8" t="s">
        <v>0</v>
      </c>
      <c r="F87" s="18">
        <f t="shared" ref="F87:F89" si="45">F88</f>
        <v>0</v>
      </c>
    </row>
    <row r="88" spans="1:6" ht="15.6" hidden="1" x14ac:dyDescent="0.25">
      <c r="A88" s="3" t="s">
        <v>59</v>
      </c>
      <c r="B88" s="1" t="s">
        <v>7</v>
      </c>
      <c r="C88" s="1" t="s">
        <v>58</v>
      </c>
      <c r="D88" s="1" t="s">
        <v>60</v>
      </c>
      <c r="E88" s="15" t="s">
        <v>0</v>
      </c>
      <c r="F88" s="18">
        <f t="shared" si="45"/>
        <v>0</v>
      </c>
    </row>
    <row r="89" spans="1:6" ht="15.6" hidden="1" x14ac:dyDescent="0.25">
      <c r="A89" s="3" t="s">
        <v>53</v>
      </c>
      <c r="B89" s="1" t="s">
        <v>7</v>
      </c>
      <c r="C89" s="1" t="s">
        <v>58</v>
      </c>
      <c r="D89" s="1" t="s">
        <v>60</v>
      </c>
      <c r="E89" s="8" t="s">
        <v>54</v>
      </c>
      <c r="F89" s="18">
        <f t="shared" si="45"/>
        <v>0</v>
      </c>
    </row>
    <row r="90" spans="1:6" ht="15.6" hidden="1" x14ac:dyDescent="0.25">
      <c r="A90" s="3" t="s">
        <v>61</v>
      </c>
      <c r="B90" s="1" t="s">
        <v>7</v>
      </c>
      <c r="C90" s="1" t="s">
        <v>58</v>
      </c>
      <c r="D90" s="1" t="s">
        <v>60</v>
      </c>
      <c r="E90" s="8" t="s">
        <v>62</v>
      </c>
      <c r="F90" s="18"/>
    </row>
    <row r="91" spans="1:6" ht="15.6" x14ac:dyDescent="0.25">
      <c r="A91" s="2" t="s">
        <v>63</v>
      </c>
      <c r="B91" s="1" t="s">
        <v>7</v>
      </c>
      <c r="C91" s="1" t="s">
        <v>64</v>
      </c>
      <c r="D91" s="1" t="s">
        <v>0</v>
      </c>
      <c r="E91" s="8" t="s">
        <v>0</v>
      </c>
      <c r="F91" s="18">
        <f t="shared" ref="F91" si="46">F92+F95+F98+F101+F104+F107+F114+F120+F117</f>
        <v>2789613.9899999998</v>
      </c>
    </row>
    <row r="92" spans="1:6" ht="31.2" x14ac:dyDescent="0.25">
      <c r="A92" s="3" t="s">
        <v>65</v>
      </c>
      <c r="B92" s="1" t="s">
        <v>7</v>
      </c>
      <c r="C92" s="1" t="s">
        <v>64</v>
      </c>
      <c r="D92" s="1" t="s">
        <v>66</v>
      </c>
      <c r="E92" s="15" t="s">
        <v>0</v>
      </c>
      <c r="F92" s="18">
        <f t="shared" ref="F92" si="47">F93</f>
        <v>78000</v>
      </c>
    </row>
    <row r="93" spans="1:6" ht="15.6" x14ac:dyDescent="0.25">
      <c r="A93" s="3" t="s">
        <v>53</v>
      </c>
      <c r="B93" s="1" t="s">
        <v>7</v>
      </c>
      <c r="C93" s="1" t="s">
        <v>64</v>
      </c>
      <c r="D93" s="1" t="s">
        <v>66</v>
      </c>
      <c r="E93" s="8" t="s">
        <v>54</v>
      </c>
      <c r="F93" s="18">
        <f t="shared" ref="F93" si="48">F94</f>
        <v>78000</v>
      </c>
    </row>
    <row r="94" spans="1:6" ht="15.6" x14ac:dyDescent="0.25">
      <c r="A94" s="3" t="s">
        <v>67</v>
      </c>
      <c r="B94" s="1" t="s">
        <v>7</v>
      </c>
      <c r="C94" s="1" t="s">
        <v>64</v>
      </c>
      <c r="D94" s="1" t="s">
        <v>66</v>
      </c>
      <c r="E94" s="8" t="s">
        <v>68</v>
      </c>
      <c r="F94" s="18">
        <v>78000</v>
      </c>
    </row>
    <row r="95" spans="1:6" ht="31.2" x14ac:dyDescent="0.25">
      <c r="A95" s="3" t="s">
        <v>69</v>
      </c>
      <c r="B95" s="1" t="s">
        <v>7</v>
      </c>
      <c r="C95" s="1" t="s">
        <v>64</v>
      </c>
      <c r="D95" s="1" t="s">
        <v>70</v>
      </c>
      <c r="E95" s="15" t="s">
        <v>0</v>
      </c>
      <c r="F95" s="18">
        <f t="shared" ref="F95" si="49">F96</f>
        <v>185000</v>
      </c>
    </row>
    <row r="96" spans="1:6" ht="46.8" x14ac:dyDescent="0.25">
      <c r="A96" s="3" t="s">
        <v>20</v>
      </c>
      <c r="B96" s="1" t="s">
        <v>7</v>
      </c>
      <c r="C96" s="1" t="s">
        <v>64</v>
      </c>
      <c r="D96" s="1" t="s">
        <v>70</v>
      </c>
      <c r="E96" s="8" t="s">
        <v>21</v>
      </c>
      <c r="F96" s="18">
        <f t="shared" ref="F96" si="50">F97</f>
        <v>185000</v>
      </c>
    </row>
    <row r="97" spans="1:6" ht="46.8" x14ac:dyDescent="0.25">
      <c r="A97" s="3" t="s">
        <v>22</v>
      </c>
      <c r="B97" s="1" t="s">
        <v>7</v>
      </c>
      <c r="C97" s="1" t="s">
        <v>64</v>
      </c>
      <c r="D97" s="1" t="s">
        <v>70</v>
      </c>
      <c r="E97" s="8" t="s">
        <v>23</v>
      </c>
      <c r="F97" s="18">
        <v>185000</v>
      </c>
    </row>
    <row r="98" spans="1:6" ht="109.2" x14ac:dyDescent="0.25">
      <c r="A98" s="3" t="s">
        <v>71</v>
      </c>
      <c r="B98" s="1" t="s">
        <v>7</v>
      </c>
      <c r="C98" s="1" t="s">
        <v>64</v>
      </c>
      <c r="D98" s="1" t="s">
        <v>72</v>
      </c>
      <c r="E98" s="15" t="s">
        <v>0</v>
      </c>
      <c r="F98" s="18">
        <f t="shared" ref="F98" si="51">F99</f>
        <v>7000</v>
      </c>
    </row>
    <row r="99" spans="1:6" ht="46.8" x14ac:dyDescent="0.25">
      <c r="A99" s="3" t="s">
        <v>20</v>
      </c>
      <c r="B99" s="1" t="s">
        <v>7</v>
      </c>
      <c r="C99" s="1" t="s">
        <v>64</v>
      </c>
      <c r="D99" s="1" t="s">
        <v>72</v>
      </c>
      <c r="E99" s="8" t="s">
        <v>21</v>
      </c>
      <c r="F99" s="18">
        <f t="shared" ref="F99" si="52">F100</f>
        <v>7000</v>
      </c>
    </row>
    <row r="100" spans="1:6" ht="46.8" x14ac:dyDescent="0.25">
      <c r="A100" s="3" t="s">
        <v>22</v>
      </c>
      <c r="B100" s="1" t="s">
        <v>7</v>
      </c>
      <c r="C100" s="1" t="s">
        <v>64</v>
      </c>
      <c r="D100" s="1" t="s">
        <v>72</v>
      </c>
      <c r="E100" s="8" t="s">
        <v>23</v>
      </c>
      <c r="F100" s="18">
        <v>7000</v>
      </c>
    </row>
    <row r="101" spans="1:6" ht="46.8" x14ac:dyDescent="0.25">
      <c r="A101" s="3" t="s">
        <v>73</v>
      </c>
      <c r="B101" s="1" t="s">
        <v>7</v>
      </c>
      <c r="C101" s="1" t="s">
        <v>64</v>
      </c>
      <c r="D101" s="1" t="s">
        <v>74</v>
      </c>
      <c r="E101" s="15" t="s">
        <v>0</v>
      </c>
      <c r="F101" s="18">
        <f t="shared" ref="F101" si="53">F102</f>
        <v>49600</v>
      </c>
    </row>
    <row r="102" spans="1:6" ht="46.8" x14ac:dyDescent="0.25">
      <c r="A102" s="3" t="s">
        <v>20</v>
      </c>
      <c r="B102" s="1" t="s">
        <v>7</v>
      </c>
      <c r="C102" s="1" t="s">
        <v>64</v>
      </c>
      <c r="D102" s="1" t="s">
        <v>74</v>
      </c>
      <c r="E102" s="8" t="s">
        <v>21</v>
      </c>
      <c r="F102" s="18">
        <f t="shared" ref="F102" si="54">F103</f>
        <v>49600</v>
      </c>
    </row>
    <row r="103" spans="1:6" ht="46.8" x14ac:dyDescent="0.25">
      <c r="A103" s="3" t="s">
        <v>22</v>
      </c>
      <c r="B103" s="1" t="s">
        <v>7</v>
      </c>
      <c r="C103" s="1" t="s">
        <v>64</v>
      </c>
      <c r="D103" s="1" t="s">
        <v>74</v>
      </c>
      <c r="E103" s="8" t="s">
        <v>23</v>
      </c>
      <c r="F103" s="18">
        <v>49600</v>
      </c>
    </row>
    <row r="104" spans="1:6" ht="46.8" x14ac:dyDescent="0.25">
      <c r="A104" s="3" t="s">
        <v>75</v>
      </c>
      <c r="B104" s="1" t="s">
        <v>7</v>
      </c>
      <c r="C104" s="1" t="s">
        <v>64</v>
      </c>
      <c r="D104" s="1" t="s">
        <v>76</v>
      </c>
      <c r="E104" s="15" t="s">
        <v>0</v>
      </c>
      <c r="F104" s="18">
        <f t="shared" ref="F104" si="55">F105</f>
        <v>6000</v>
      </c>
    </row>
    <row r="105" spans="1:6" ht="46.8" x14ac:dyDescent="0.25">
      <c r="A105" s="3" t="s">
        <v>20</v>
      </c>
      <c r="B105" s="1" t="s">
        <v>7</v>
      </c>
      <c r="C105" s="1" t="s">
        <v>64</v>
      </c>
      <c r="D105" s="1" t="s">
        <v>76</v>
      </c>
      <c r="E105" s="8" t="s">
        <v>21</v>
      </c>
      <c r="F105" s="18">
        <f t="shared" ref="F105" si="56">F106</f>
        <v>6000</v>
      </c>
    </row>
    <row r="106" spans="1:6" ht="46.8" x14ac:dyDescent="0.25">
      <c r="A106" s="3" t="s">
        <v>22</v>
      </c>
      <c r="B106" s="1" t="s">
        <v>7</v>
      </c>
      <c r="C106" s="1" t="s">
        <v>64</v>
      </c>
      <c r="D106" s="1" t="s">
        <v>76</v>
      </c>
      <c r="E106" s="8" t="s">
        <v>23</v>
      </c>
      <c r="F106" s="18">
        <v>6000</v>
      </c>
    </row>
    <row r="107" spans="1:6" ht="46.8" x14ac:dyDescent="0.25">
      <c r="A107" s="3" t="s">
        <v>18</v>
      </c>
      <c r="B107" s="1" t="s">
        <v>7</v>
      </c>
      <c r="C107" s="1" t="s">
        <v>64</v>
      </c>
      <c r="D107" s="1" t="s">
        <v>77</v>
      </c>
      <c r="E107" s="15" t="s">
        <v>0</v>
      </c>
      <c r="F107" s="18">
        <f t="shared" ref="F107" si="57">F108+F110+F112</f>
        <v>2436474.09</v>
      </c>
    </row>
    <row r="108" spans="1:6" ht="93.6" x14ac:dyDescent="0.25">
      <c r="A108" s="3" t="s">
        <v>12</v>
      </c>
      <c r="B108" s="1" t="s">
        <v>7</v>
      </c>
      <c r="C108" s="1" t="s">
        <v>64</v>
      </c>
      <c r="D108" s="1" t="s">
        <v>77</v>
      </c>
      <c r="E108" s="8" t="s">
        <v>13</v>
      </c>
      <c r="F108" s="18">
        <f t="shared" ref="F108" si="58">F109</f>
        <v>2033458.88</v>
      </c>
    </row>
    <row r="109" spans="1:6" ht="31.2" x14ac:dyDescent="0.25">
      <c r="A109" s="3" t="s">
        <v>14</v>
      </c>
      <c r="B109" s="1" t="s">
        <v>7</v>
      </c>
      <c r="C109" s="1" t="s">
        <v>64</v>
      </c>
      <c r="D109" s="1" t="s">
        <v>77</v>
      </c>
      <c r="E109" s="8" t="s">
        <v>15</v>
      </c>
      <c r="F109" s="18">
        <v>2033458.88</v>
      </c>
    </row>
    <row r="110" spans="1:6" ht="46.8" x14ac:dyDescent="0.25">
      <c r="A110" s="3" t="s">
        <v>20</v>
      </c>
      <c r="B110" s="1" t="s">
        <v>7</v>
      </c>
      <c r="C110" s="1" t="s">
        <v>64</v>
      </c>
      <c r="D110" s="1" t="s">
        <v>77</v>
      </c>
      <c r="E110" s="8" t="s">
        <v>21</v>
      </c>
      <c r="F110" s="18">
        <f t="shared" ref="F110" si="59">F111</f>
        <v>403015.21</v>
      </c>
    </row>
    <row r="111" spans="1:6" ht="46.8" x14ac:dyDescent="0.25">
      <c r="A111" s="3" t="s">
        <v>22</v>
      </c>
      <c r="B111" s="1" t="s">
        <v>7</v>
      </c>
      <c r="C111" s="1" t="s">
        <v>64</v>
      </c>
      <c r="D111" s="1" t="s">
        <v>77</v>
      </c>
      <c r="E111" s="8" t="s">
        <v>23</v>
      </c>
      <c r="F111" s="18">
        <v>403015.21</v>
      </c>
    </row>
    <row r="112" spans="1:6" ht="15.6" x14ac:dyDescent="0.25">
      <c r="A112" s="3" t="s">
        <v>53</v>
      </c>
      <c r="B112" s="1" t="s">
        <v>7</v>
      </c>
      <c r="C112" s="1" t="s">
        <v>64</v>
      </c>
      <c r="D112" s="1" t="s">
        <v>77</v>
      </c>
      <c r="E112" s="8" t="s">
        <v>54</v>
      </c>
      <c r="F112" s="18">
        <f t="shared" ref="F112" si="60">F113</f>
        <v>0</v>
      </c>
    </row>
    <row r="113" spans="1:6" ht="15.6" x14ac:dyDescent="0.25">
      <c r="A113" s="3" t="s">
        <v>67</v>
      </c>
      <c r="B113" s="1" t="s">
        <v>7</v>
      </c>
      <c r="C113" s="1" t="s">
        <v>64</v>
      </c>
      <c r="D113" s="1" t="s">
        <v>77</v>
      </c>
      <c r="E113" s="8" t="s">
        <v>68</v>
      </c>
      <c r="F113" s="18">
        <v>0</v>
      </c>
    </row>
    <row r="114" spans="1:6" ht="46.8" hidden="1" x14ac:dyDescent="0.25">
      <c r="A114" s="3" t="s">
        <v>78</v>
      </c>
      <c r="B114" s="1" t="s">
        <v>7</v>
      </c>
      <c r="C114" s="1" t="s">
        <v>64</v>
      </c>
      <c r="D114" s="1" t="s">
        <v>79</v>
      </c>
      <c r="E114" s="15" t="s">
        <v>0</v>
      </c>
      <c r="F114" s="18">
        <v>0</v>
      </c>
    </row>
    <row r="115" spans="1:6" ht="46.8" hidden="1" x14ac:dyDescent="0.25">
      <c r="A115" s="3" t="s">
        <v>20</v>
      </c>
      <c r="B115" s="1" t="s">
        <v>7</v>
      </c>
      <c r="C115" s="1" t="s">
        <v>64</v>
      </c>
      <c r="D115" s="1" t="s">
        <v>79</v>
      </c>
      <c r="E115" s="8" t="s">
        <v>21</v>
      </c>
      <c r="F115" s="18">
        <v>0</v>
      </c>
    </row>
    <row r="116" spans="1:6" ht="46.8" hidden="1" x14ac:dyDescent="0.25">
      <c r="A116" s="3" t="s">
        <v>22</v>
      </c>
      <c r="B116" s="1" t="s">
        <v>7</v>
      </c>
      <c r="C116" s="1" t="s">
        <v>64</v>
      </c>
      <c r="D116" s="1" t="s">
        <v>79</v>
      </c>
      <c r="E116" s="8" t="s">
        <v>23</v>
      </c>
      <c r="F116" s="18">
        <v>0</v>
      </c>
    </row>
    <row r="117" spans="1:6" ht="46.8" x14ac:dyDescent="0.25">
      <c r="A117" s="3" t="s">
        <v>270</v>
      </c>
      <c r="B117" s="1" t="s">
        <v>7</v>
      </c>
      <c r="C117" s="1" t="s">
        <v>64</v>
      </c>
      <c r="D117" s="1" t="s">
        <v>271</v>
      </c>
      <c r="E117" s="8"/>
      <c r="F117" s="18">
        <f t="shared" ref="F117" si="61">F118</f>
        <v>27539.9</v>
      </c>
    </row>
    <row r="118" spans="1:6" ht="93.6" x14ac:dyDescent="0.25">
      <c r="A118" s="3" t="s">
        <v>12</v>
      </c>
      <c r="B118" s="1" t="s">
        <v>7</v>
      </c>
      <c r="C118" s="1" t="s">
        <v>64</v>
      </c>
      <c r="D118" s="1" t="s">
        <v>271</v>
      </c>
      <c r="E118" s="8">
        <v>100</v>
      </c>
      <c r="F118" s="18">
        <f t="shared" ref="F118" si="62">F119</f>
        <v>27539.9</v>
      </c>
    </row>
    <row r="119" spans="1:6" ht="31.2" x14ac:dyDescent="0.25">
      <c r="A119" s="3" t="s">
        <v>14</v>
      </c>
      <c r="B119" s="1" t="s">
        <v>7</v>
      </c>
      <c r="C119" s="1" t="s">
        <v>64</v>
      </c>
      <c r="D119" s="1" t="s">
        <v>271</v>
      </c>
      <c r="E119" s="8" t="s">
        <v>15</v>
      </c>
      <c r="F119" s="18">
        <v>27539.9</v>
      </c>
    </row>
    <row r="120" spans="1:6" ht="15.6" hidden="1" x14ac:dyDescent="0.25">
      <c r="A120" s="3" t="s">
        <v>80</v>
      </c>
      <c r="B120" s="1" t="s">
        <v>7</v>
      </c>
      <c r="C120" s="1" t="s">
        <v>64</v>
      </c>
      <c r="D120" s="1" t="s">
        <v>81</v>
      </c>
      <c r="E120" s="15" t="s">
        <v>0</v>
      </c>
      <c r="F120" s="18">
        <f t="shared" ref="F120:F121" si="63">F121</f>
        <v>0</v>
      </c>
    </row>
    <row r="121" spans="1:6" ht="15.6" hidden="1" x14ac:dyDescent="0.25">
      <c r="A121" s="3" t="s">
        <v>53</v>
      </c>
      <c r="B121" s="1" t="s">
        <v>7</v>
      </c>
      <c r="C121" s="1" t="s">
        <v>64</v>
      </c>
      <c r="D121" s="1" t="s">
        <v>81</v>
      </c>
      <c r="E121" s="8" t="s">
        <v>54</v>
      </c>
      <c r="F121" s="18">
        <f t="shared" si="63"/>
        <v>0</v>
      </c>
    </row>
    <row r="122" spans="1:6" ht="15.6" hidden="1" x14ac:dyDescent="0.25">
      <c r="A122" s="3" t="s">
        <v>61</v>
      </c>
      <c r="B122" s="1" t="s">
        <v>7</v>
      </c>
      <c r="C122" s="1" t="s">
        <v>64</v>
      </c>
      <c r="D122" s="1" t="s">
        <v>81</v>
      </c>
      <c r="E122" s="8" t="s">
        <v>62</v>
      </c>
      <c r="F122" s="18"/>
    </row>
    <row r="123" spans="1:6" ht="31.2" x14ac:dyDescent="0.25">
      <c r="A123" s="2" t="s">
        <v>82</v>
      </c>
      <c r="B123" s="1" t="s">
        <v>17</v>
      </c>
      <c r="C123" s="1" t="s">
        <v>0</v>
      </c>
      <c r="D123" s="1" t="s">
        <v>0</v>
      </c>
      <c r="E123" s="8" t="s">
        <v>0</v>
      </c>
      <c r="F123" s="18">
        <f t="shared" ref="F123" si="64">F124+F135</f>
        <v>5825573.3200000003</v>
      </c>
    </row>
    <row r="124" spans="1:6" ht="15.6" x14ac:dyDescent="0.25">
      <c r="A124" s="2" t="s">
        <v>83</v>
      </c>
      <c r="B124" s="1" t="s">
        <v>17</v>
      </c>
      <c r="C124" s="1" t="s">
        <v>84</v>
      </c>
      <c r="D124" s="1" t="s">
        <v>0</v>
      </c>
      <c r="E124" s="8" t="s">
        <v>0</v>
      </c>
      <c r="F124" s="18">
        <f t="shared" ref="F124" si="65">F125+F128</f>
        <v>5444471.4100000001</v>
      </c>
    </row>
    <row r="125" spans="1:6" ht="62.4" hidden="1" x14ac:dyDescent="0.25">
      <c r="A125" s="3" t="s">
        <v>85</v>
      </c>
      <c r="B125" s="1" t="s">
        <v>17</v>
      </c>
      <c r="C125" s="1" t="s">
        <v>84</v>
      </c>
      <c r="D125" s="1" t="s">
        <v>86</v>
      </c>
      <c r="E125" s="15" t="s">
        <v>0</v>
      </c>
      <c r="F125" s="18">
        <v>0</v>
      </c>
    </row>
    <row r="126" spans="1:6" ht="46.8" hidden="1" x14ac:dyDescent="0.25">
      <c r="A126" s="3" t="s">
        <v>20</v>
      </c>
      <c r="B126" s="1" t="s">
        <v>17</v>
      </c>
      <c r="C126" s="1" t="s">
        <v>84</v>
      </c>
      <c r="D126" s="1" t="s">
        <v>86</v>
      </c>
      <c r="E126" s="8" t="s">
        <v>21</v>
      </c>
      <c r="F126" s="18">
        <v>0</v>
      </c>
    </row>
    <row r="127" spans="1:6" ht="46.8" hidden="1" x14ac:dyDescent="0.25">
      <c r="A127" s="3" t="s">
        <v>22</v>
      </c>
      <c r="B127" s="1" t="s">
        <v>17</v>
      </c>
      <c r="C127" s="1" t="s">
        <v>84</v>
      </c>
      <c r="D127" s="1" t="s">
        <v>86</v>
      </c>
      <c r="E127" s="8" t="s">
        <v>23</v>
      </c>
      <c r="F127" s="18">
        <v>0</v>
      </c>
    </row>
    <row r="128" spans="1:6" ht="15.6" x14ac:dyDescent="0.25">
      <c r="A128" s="3" t="s">
        <v>87</v>
      </c>
      <c r="B128" s="1" t="s">
        <v>17</v>
      </c>
      <c r="C128" s="1" t="s">
        <v>84</v>
      </c>
      <c r="D128" s="1" t="s">
        <v>88</v>
      </c>
      <c r="E128" s="15" t="s">
        <v>0</v>
      </c>
      <c r="F128" s="18">
        <f t="shared" ref="F128" si="66">F129+F131+F133</f>
        <v>5444471.4100000001</v>
      </c>
    </row>
    <row r="129" spans="1:6" ht="93.6" x14ac:dyDescent="0.25">
      <c r="A129" s="3" t="s">
        <v>12</v>
      </c>
      <c r="B129" s="1" t="s">
        <v>17</v>
      </c>
      <c r="C129" s="1" t="s">
        <v>84</v>
      </c>
      <c r="D129" s="1" t="s">
        <v>88</v>
      </c>
      <c r="E129" s="8" t="s">
        <v>13</v>
      </c>
      <c r="F129" s="18">
        <f t="shared" ref="F129" si="67">F130</f>
        <v>4356971.0999999996</v>
      </c>
    </row>
    <row r="130" spans="1:6" ht="31.2" x14ac:dyDescent="0.25">
      <c r="A130" s="3" t="s">
        <v>89</v>
      </c>
      <c r="B130" s="1" t="s">
        <v>17</v>
      </c>
      <c r="C130" s="1" t="s">
        <v>84</v>
      </c>
      <c r="D130" s="1" t="s">
        <v>88</v>
      </c>
      <c r="E130" s="8" t="s">
        <v>90</v>
      </c>
      <c r="F130" s="18">
        <v>4356971.0999999996</v>
      </c>
    </row>
    <row r="131" spans="1:6" ht="46.8" x14ac:dyDescent="0.25">
      <c r="A131" s="3" t="s">
        <v>20</v>
      </c>
      <c r="B131" s="1" t="s">
        <v>17</v>
      </c>
      <c r="C131" s="1" t="s">
        <v>84</v>
      </c>
      <c r="D131" s="1" t="s">
        <v>88</v>
      </c>
      <c r="E131" s="8" t="s">
        <v>21</v>
      </c>
      <c r="F131" s="18">
        <f t="shared" ref="F131" si="68">F132</f>
        <v>1073500.31</v>
      </c>
    </row>
    <row r="132" spans="1:6" ht="46.8" x14ac:dyDescent="0.25">
      <c r="A132" s="3" t="s">
        <v>22</v>
      </c>
      <c r="B132" s="1" t="s">
        <v>17</v>
      </c>
      <c r="C132" s="1" t="s">
        <v>84</v>
      </c>
      <c r="D132" s="1" t="s">
        <v>88</v>
      </c>
      <c r="E132" s="8" t="s">
        <v>23</v>
      </c>
      <c r="F132" s="18">
        <v>1073500.31</v>
      </c>
    </row>
    <row r="133" spans="1:6" ht="15.6" x14ac:dyDescent="0.25">
      <c r="A133" s="3" t="s">
        <v>53</v>
      </c>
      <c r="B133" s="1" t="s">
        <v>17</v>
      </c>
      <c r="C133" s="1" t="s">
        <v>84</v>
      </c>
      <c r="D133" s="1" t="s">
        <v>88</v>
      </c>
      <c r="E133" s="8" t="s">
        <v>54</v>
      </c>
      <c r="F133" s="18">
        <f t="shared" ref="F133" si="69">F134</f>
        <v>14000</v>
      </c>
    </row>
    <row r="134" spans="1:6" ht="15.6" x14ac:dyDescent="0.25">
      <c r="A134" s="3" t="s">
        <v>67</v>
      </c>
      <c r="B134" s="1" t="s">
        <v>17</v>
      </c>
      <c r="C134" s="1" t="s">
        <v>84</v>
      </c>
      <c r="D134" s="1" t="s">
        <v>88</v>
      </c>
      <c r="E134" s="8" t="s">
        <v>68</v>
      </c>
      <c r="F134" s="18">
        <v>14000</v>
      </c>
    </row>
    <row r="135" spans="1:6" ht="62.4" x14ac:dyDescent="0.25">
      <c r="A135" s="2" t="s">
        <v>91</v>
      </c>
      <c r="B135" s="1" t="s">
        <v>17</v>
      </c>
      <c r="C135" s="1" t="s">
        <v>92</v>
      </c>
      <c r="D135" s="1" t="s">
        <v>0</v>
      </c>
      <c r="E135" s="8" t="s">
        <v>0</v>
      </c>
      <c r="F135" s="18">
        <f t="shared" ref="F135" si="70">F136+F139</f>
        <v>381101.91000000003</v>
      </c>
    </row>
    <row r="136" spans="1:6" ht="46.8" x14ac:dyDescent="0.25">
      <c r="A136" s="3" t="s">
        <v>93</v>
      </c>
      <c r="B136" s="1" t="s">
        <v>17</v>
      </c>
      <c r="C136" s="1" t="s">
        <v>92</v>
      </c>
      <c r="D136" s="1" t="s">
        <v>94</v>
      </c>
      <c r="E136" s="15" t="s">
        <v>0</v>
      </c>
      <c r="F136" s="18">
        <f t="shared" ref="F136" si="71">F137</f>
        <v>194998</v>
      </c>
    </row>
    <row r="137" spans="1:6" ht="46.8" x14ac:dyDescent="0.25">
      <c r="A137" s="3" t="s">
        <v>20</v>
      </c>
      <c r="B137" s="1" t="s">
        <v>17</v>
      </c>
      <c r="C137" s="1" t="s">
        <v>92</v>
      </c>
      <c r="D137" s="1" t="s">
        <v>94</v>
      </c>
      <c r="E137" s="8" t="s">
        <v>21</v>
      </c>
      <c r="F137" s="18">
        <f t="shared" ref="F137" si="72">F138</f>
        <v>194998</v>
      </c>
    </row>
    <row r="138" spans="1:6" ht="46.8" x14ac:dyDescent="0.25">
      <c r="A138" s="3" t="s">
        <v>22</v>
      </c>
      <c r="B138" s="1" t="s">
        <v>17</v>
      </c>
      <c r="C138" s="1" t="s">
        <v>92</v>
      </c>
      <c r="D138" s="1" t="s">
        <v>94</v>
      </c>
      <c r="E138" s="8" t="s">
        <v>23</v>
      </c>
      <c r="F138" s="18">
        <v>194998</v>
      </c>
    </row>
    <row r="139" spans="1:6" ht="46.8" x14ac:dyDescent="0.25">
      <c r="A139" s="3" t="s">
        <v>95</v>
      </c>
      <c r="B139" s="1" t="s">
        <v>17</v>
      </c>
      <c r="C139" s="1" t="s">
        <v>92</v>
      </c>
      <c r="D139" s="1" t="s">
        <v>96</v>
      </c>
      <c r="E139" s="15" t="s">
        <v>0</v>
      </c>
      <c r="F139" s="18">
        <f t="shared" ref="F139" si="73">F140</f>
        <v>186103.91</v>
      </c>
    </row>
    <row r="140" spans="1:6" ht="46.8" x14ac:dyDescent="0.25">
      <c r="A140" s="3" t="s">
        <v>20</v>
      </c>
      <c r="B140" s="1" t="s">
        <v>17</v>
      </c>
      <c r="C140" s="1" t="s">
        <v>92</v>
      </c>
      <c r="D140" s="1" t="s">
        <v>96</v>
      </c>
      <c r="E140" s="8" t="s">
        <v>21</v>
      </c>
      <c r="F140" s="18">
        <f t="shared" ref="F140" si="74">F141</f>
        <v>186103.91</v>
      </c>
    </row>
    <row r="141" spans="1:6" ht="46.8" x14ac:dyDescent="0.25">
      <c r="A141" s="3" t="s">
        <v>22</v>
      </c>
      <c r="B141" s="1" t="s">
        <v>17</v>
      </c>
      <c r="C141" s="1" t="s">
        <v>92</v>
      </c>
      <c r="D141" s="1" t="s">
        <v>96</v>
      </c>
      <c r="E141" s="8" t="s">
        <v>23</v>
      </c>
      <c r="F141" s="18">
        <v>186103.91</v>
      </c>
    </row>
    <row r="142" spans="1:6" ht="15.6" x14ac:dyDescent="0.25">
      <c r="A142" s="2" t="s">
        <v>97</v>
      </c>
      <c r="B142" s="1" t="s">
        <v>27</v>
      </c>
      <c r="C142" s="1" t="s">
        <v>0</v>
      </c>
      <c r="D142" s="1" t="s">
        <v>0</v>
      </c>
      <c r="E142" s="8" t="s">
        <v>0</v>
      </c>
      <c r="F142" s="18">
        <f t="shared" ref="F142" si="75">F147+F151+F159+F174+F143</f>
        <v>27452540.109999999</v>
      </c>
    </row>
    <row r="143" spans="1:6" ht="15.6" x14ac:dyDescent="0.25">
      <c r="A143" s="2" t="s">
        <v>268</v>
      </c>
      <c r="B143" s="9" t="s">
        <v>27</v>
      </c>
      <c r="C143" s="9" t="s">
        <v>7</v>
      </c>
      <c r="D143" s="1"/>
      <c r="E143" s="8"/>
      <c r="F143" s="18">
        <f t="shared" ref="F143" si="76">F144</f>
        <v>28200</v>
      </c>
    </row>
    <row r="144" spans="1:6" ht="46.8" x14ac:dyDescent="0.25">
      <c r="A144" s="2" t="s">
        <v>269</v>
      </c>
      <c r="B144" s="1" t="s">
        <v>27</v>
      </c>
      <c r="C144" s="1" t="s">
        <v>7</v>
      </c>
      <c r="D144" s="1" t="s">
        <v>267</v>
      </c>
      <c r="E144" s="8" t="s">
        <v>0</v>
      </c>
      <c r="F144" s="18">
        <f t="shared" ref="F144:F145" si="77">F145</f>
        <v>28200</v>
      </c>
    </row>
    <row r="145" spans="1:6" ht="46.8" x14ac:dyDescent="0.25">
      <c r="A145" s="2" t="s">
        <v>160</v>
      </c>
      <c r="B145" s="1" t="s">
        <v>27</v>
      </c>
      <c r="C145" s="1" t="s">
        <v>7</v>
      </c>
      <c r="D145" s="1" t="s">
        <v>267</v>
      </c>
      <c r="E145" s="8" t="s">
        <v>161</v>
      </c>
      <c r="F145" s="18">
        <f t="shared" si="77"/>
        <v>28200</v>
      </c>
    </row>
    <row r="146" spans="1:6" ht="46.8" x14ac:dyDescent="0.25">
      <c r="A146" s="2" t="s">
        <v>269</v>
      </c>
      <c r="B146" s="1" t="s">
        <v>27</v>
      </c>
      <c r="C146" s="1" t="s">
        <v>7</v>
      </c>
      <c r="D146" s="1" t="s">
        <v>267</v>
      </c>
      <c r="E146" s="8">
        <v>610</v>
      </c>
      <c r="F146" s="18">
        <v>28200</v>
      </c>
    </row>
    <row r="147" spans="1:6" ht="15.6" x14ac:dyDescent="0.25">
      <c r="A147" s="2" t="s">
        <v>98</v>
      </c>
      <c r="B147" s="1" t="s">
        <v>27</v>
      </c>
      <c r="C147" s="1" t="s">
        <v>40</v>
      </c>
      <c r="D147" s="1" t="s">
        <v>0</v>
      </c>
      <c r="E147" s="8" t="s">
        <v>0</v>
      </c>
      <c r="F147" s="18">
        <f t="shared" ref="F147" si="78">F148</f>
        <v>212987.07</v>
      </c>
    </row>
    <row r="148" spans="1:6" ht="156" x14ac:dyDescent="0.25">
      <c r="A148" s="3" t="s">
        <v>99</v>
      </c>
      <c r="B148" s="1" t="s">
        <v>27</v>
      </c>
      <c r="C148" s="1" t="s">
        <v>40</v>
      </c>
      <c r="D148" s="1" t="s">
        <v>100</v>
      </c>
      <c r="E148" s="15" t="s">
        <v>0</v>
      </c>
      <c r="F148" s="18">
        <f t="shared" ref="F148" si="79">F149</f>
        <v>212987.07</v>
      </c>
    </row>
    <row r="149" spans="1:6" ht="46.8" x14ac:dyDescent="0.25">
      <c r="A149" s="3" t="s">
        <v>20</v>
      </c>
      <c r="B149" s="1" t="s">
        <v>27</v>
      </c>
      <c r="C149" s="1" t="s">
        <v>40</v>
      </c>
      <c r="D149" s="1" t="s">
        <v>100</v>
      </c>
      <c r="E149" s="8" t="s">
        <v>21</v>
      </c>
      <c r="F149" s="18">
        <f t="shared" ref="F149" si="80">F150</f>
        <v>212987.07</v>
      </c>
    </row>
    <row r="150" spans="1:6" ht="46.8" x14ac:dyDescent="0.25">
      <c r="A150" s="3" t="s">
        <v>22</v>
      </c>
      <c r="B150" s="1" t="s">
        <v>27</v>
      </c>
      <c r="C150" s="1" t="s">
        <v>40</v>
      </c>
      <c r="D150" s="1" t="s">
        <v>100</v>
      </c>
      <c r="E150" s="8" t="s">
        <v>23</v>
      </c>
      <c r="F150" s="18">
        <v>212987.07</v>
      </c>
    </row>
    <row r="151" spans="1:6" ht="15.6" x14ac:dyDescent="0.25">
      <c r="A151" s="2" t="s">
        <v>101</v>
      </c>
      <c r="B151" s="1" t="s">
        <v>27</v>
      </c>
      <c r="C151" s="1" t="s">
        <v>102</v>
      </c>
      <c r="D151" s="1" t="s">
        <v>0</v>
      </c>
      <c r="E151" s="8" t="s">
        <v>0</v>
      </c>
      <c r="F151" s="18">
        <f t="shared" ref="F151" si="81">F152</f>
        <v>5756293.5099999998</v>
      </c>
    </row>
    <row r="152" spans="1:6" ht="46.8" x14ac:dyDescent="0.25">
      <c r="A152" s="3" t="s">
        <v>103</v>
      </c>
      <c r="B152" s="1" t="s">
        <v>27</v>
      </c>
      <c r="C152" s="1" t="s">
        <v>102</v>
      </c>
      <c r="D152" s="1" t="s">
        <v>104</v>
      </c>
      <c r="E152" s="15" t="s">
        <v>0</v>
      </c>
      <c r="F152" s="18">
        <f t="shared" ref="F152" si="82">F153+F155+F157</f>
        <v>5756293.5099999998</v>
      </c>
    </row>
    <row r="153" spans="1:6" ht="93.6" x14ac:dyDescent="0.25">
      <c r="A153" s="3" t="s">
        <v>12</v>
      </c>
      <c r="B153" s="1" t="s">
        <v>27</v>
      </c>
      <c r="C153" s="1" t="s">
        <v>102</v>
      </c>
      <c r="D153" s="1" t="s">
        <v>104</v>
      </c>
      <c r="E153" s="8" t="s">
        <v>13</v>
      </c>
      <c r="F153" s="18">
        <f t="shared" ref="F153" si="83">F154</f>
        <v>3407722.57</v>
      </c>
    </row>
    <row r="154" spans="1:6" ht="31.2" x14ac:dyDescent="0.25">
      <c r="A154" s="3" t="s">
        <v>89</v>
      </c>
      <c r="B154" s="1" t="s">
        <v>27</v>
      </c>
      <c r="C154" s="1" t="s">
        <v>102</v>
      </c>
      <c r="D154" s="1" t="s">
        <v>104</v>
      </c>
      <c r="E154" s="8" t="s">
        <v>90</v>
      </c>
      <c r="F154" s="18">
        <v>3407722.57</v>
      </c>
    </row>
    <row r="155" spans="1:6" ht="46.8" x14ac:dyDescent="0.25">
      <c r="A155" s="3" t="s">
        <v>20</v>
      </c>
      <c r="B155" s="1" t="s">
        <v>27</v>
      </c>
      <c r="C155" s="1" t="s">
        <v>102</v>
      </c>
      <c r="D155" s="1" t="s">
        <v>104</v>
      </c>
      <c r="E155" s="8" t="s">
        <v>21</v>
      </c>
      <c r="F155" s="18">
        <f t="shared" ref="F155" si="84">F156</f>
        <v>2307620.94</v>
      </c>
    </row>
    <row r="156" spans="1:6" ht="46.8" x14ac:dyDescent="0.25">
      <c r="A156" s="3" t="s">
        <v>22</v>
      </c>
      <c r="B156" s="1" t="s">
        <v>27</v>
      </c>
      <c r="C156" s="1" t="s">
        <v>102</v>
      </c>
      <c r="D156" s="1" t="s">
        <v>104</v>
      </c>
      <c r="E156" s="8" t="s">
        <v>23</v>
      </c>
      <c r="F156" s="18">
        <v>2307620.94</v>
      </c>
    </row>
    <row r="157" spans="1:6" ht="15.6" x14ac:dyDescent="0.25">
      <c r="A157" s="3" t="s">
        <v>53</v>
      </c>
      <c r="B157" s="1" t="s">
        <v>27</v>
      </c>
      <c r="C157" s="1" t="s">
        <v>102</v>
      </c>
      <c r="D157" s="1" t="s">
        <v>104</v>
      </c>
      <c r="E157" s="8" t="s">
        <v>54</v>
      </c>
      <c r="F157" s="18">
        <f t="shared" ref="F157" si="85">F158</f>
        <v>40950</v>
      </c>
    </row>
    <row r="158" spans="1:6" ht="15.6" x14ac:dyDescent="0.25">
      <c r="A158" s="3" t="s">
        <v>67</v>
      </c>
      <c r="B158" s="1" t="s">
        <v>27</v>
      </c>
      <c r="C158" s="1" t="s">
        <v>102</v>
      </c>
      <c r="D158" s="1" t="s">
        <v>104</v>
      </c>
      <c r="E158" s="8" t="s">
        <v>68</v>
      </c>
      <c r="F158" s="18">
        <v>40950</v>
      </c>
    </row>
    <row r="159" spans="1:6" ht="15.6" x14ac:dyDescent="0.25">
      <c r="A159" s="2" t="s">
        <v>105</v>
      </c>
      <c r="B159" s="1" t="s">
        <v>27</v>
      </c>
      <c r="C159" s="1" t="s">
        <v>84</v>
      </c>
      <c r="D159" s="1" t="s">
        <v>0</v>
      </c>
      <c r="E159" s="8" t="s">
        <v>0</v>
      </c>
      <c r="F159" s="18">
        <f t="shared" ref="F159" si="86">F160+F163+F166+F171</f>
        <v>21441159.530000001</v>
      </c>
    </row>
    <row r="160" spans="1:6" ht="46.8" x14ac:dyDescent="0.25">
      <c r="A160" s="3" t="s">
        <v>106</v>
      </c>
      <c r="B160" s="1" t="s">
        <v>27</v>
      </c>
      <c r="C160" s="1" t="s">
        <v>84</v>
      </c>
      <c r="D160" s="1" t="s">
        <v>107</v>
      </c>
      <c r="E160" s="15" t="s">
        <v>0</v>
      </c>
      <c r="F160" s="18">
        <f t="shared" ref="F160" si="87">F161</f>
        <v>27000</v>
      </c>
    </row>
    <row r="161" spans="1:6" ht="46.8" x14ac:dyDescent="0.25">
      <c r="A161" s="3" t="s">
        <v>20</v>
      </c>
      <c r="B161" s="1" t="s">
        <v>27</v>
      </c>
      <c r="C161" s="1" t="s">
        <v>84</v>
      </c>
      <c r="D161" s="1" t="s">
        <v>107</v>
      </c>
      <c r="E161" s="8" t="s">
        <v>21</v>
      </c>
      <c r="F161" s="18">
        <f t="shared" ref="F161" si="88">F162</f>
        <v>27000</v>
      </c>
    </row>
    <row r="162" spans="1:6" ht="46.8" x14ac:dyDescent="0.25">
      <c r="A162" s="3" t="s">
        <v>22</v>
      </c>
      <c r="B162" s="1" t="s">
        <v>27</v>
      </c>
      <c r="C162" s="1" t="s">
        <v>84</v>
      </c>
      <c r="D162" s="1" t="s">
        <v>107</v>
      </c>
      <c r="E162" s="8" t="s">
        <v>23</v>
      </c>
      <c r="F162" s="18">
        <v>27000</v>
      </c>
    </row>
    <row r="163" spans="1:6" ht="265.2" x14ac:dyDescent="0.25">
      <c r="A163" s="3" t="s">
        <v>108</v>
      </c>
      <c r="B163" s="1" t="s">
        <v>27</v>
      </c>
      <c r="C163" s="1" t="s">
        <v>84</v>
      </c>
      <c r="D163" s="1" t="s">
        <v>109</v>
      </c>
      <c r="E163" s="15" t="s">
        <v>0</v>
      </c>
      <c r="F163" s="18">
        <f t="shared" ref="F163" si="89">F164</f>
        <v>16011085</v>
      </c>
    </row>
    <row r="164" spans="1:6" ht="15.6" x14ac:dyDescent="0.25">
      <c r="A164" s="3" t="s">
        <v>110</v>
      </c>
      <c r="B164" s="1" t="s">
        <v>27</v>
      </c>
      <c r="C164" s="1" t="s">
        <v>84</v>
      </c>
      <c r="D164" s="1" t="s">
        <v>109</v>
      </c>
      <c r="E164" s="8" t="s">
        <v>111</v>
      </c>
      <c r="F164" s="18">
        <f t="shared" ref="F164" si="90">F165</f>
        <v>16011085</v>
      </c>
    </row>
    <row r="165" spans="1:6" ht="15.6" x14ac:dyDescent="0.25">
      <c r="A165" s="3" t="s">
        <v>112</v>
      </c>
      <c r="B165" s="1" t="s">
        <v>27</v>
      </c>
      <c r="C165" s="1" t="s">
        <v>84</v>
      </c>
      <c r="D165" s="1" t="s">
        <v>109</v>
      </c>
      <c r="E165" s="8" t="s">
        <v>113</v>
      </c>
      <c r="F165" s="18">
        <v>16011085</v>
      </c>
    </row>
    <row r="166" spans="1:6" ht="46.8" x14ac:dyDescent="0.25">
      <c r="A166" s="3" t="s">
        <v>114</v>
      </c>
      <c r="B166" s="1" t="s">
        <v>27</v>
      </c>
      <c r="C166" s="1" t="s">
        <v>84</v>
      </c>
      <c r="D166" s="1" t="s">
        <v>115</v>
      </c>
      <c r="E166" s="15" t="s">
        <v>0</v>
      </c>
      <c r="F166" s="18">
        <f t="shared" ref="F166" si="91">F167+F169</f>
        <v>5330074.53</v>
      </c>
    </row>
    <row r="167" spans="1:6" ht="46.8" hidden="1" x14ac:dyDescent="0.25">
      <c r="A167" s="3" t="s">
        <v>20</v>
      </c>
      <c r="B167" s="1" t="s">
        <v>27</v>
      </c>
      <c r="C167" s="1" t="s">
        <v>84</v>
      </c>
      <c r="D167" s="1" t="s">
        <v>115</v>
      </c>
      <c r="E167" s="8" t="s">
        <v>21</v>
      </c>
      <c r="F167" s="18">
        <f t="shared" ref="F167" si="92">F168</f>
        <v>0</v>
      </c>
    </row>
    <row r="168" spans="1:6" ht="46.8" hidden="1" x14ac:dyDescent="0.25">
      <c r="A168" s="3" t="s">
        <v>22</v>
      </c>
      <c r="B168" s="1" t="s">
        <v>27</v>
      </c>
      <c r="C168" s="1" t="s">
        <v>84</v>
      </c>
      <c r="D168" s="1" t="s">
        <v>115</v>
      </c>
      <c r="E168" s="8" t="s">
        <v>23</v>
      </c>
      <c r="F168" s="18"/>
    </row>
    <row r="169" spans="1:6" ht="15.6" x14ac:dyDescent="0.25">
      <c r="A169" s="3" t="s">
        <v>110</v>
      </c>
      <c r="B169" s="1" t="s">
        <v>27</v>
      </c>
      <c r="C169" s="1" t="s">
        <v>84</v>
      </c>
      <c r="D169" s="1" t="s">
        <v>115</v>
      </c>
      <c r="E169" s="8" t="s">
        <v>111</v>
      </c>
      <c r="F169" s="18">
        <f t="shared" ref="F169" si="93">F170</f>
        <v>5330074.53</v>
      </c>
    </row>
    <row r="170" spans="1:6" ht="15.6" x14ac:dyDescent="0.25">
      <c r="A170" s="3" t="s">
        <v>112</v>
      </c>
      <c r="B170" s="1" t="s">
        <v>27</v>
      </c>
      <c r="C170" s="1" t="s">
        <v>84</v>
      </c>
      <c r="D170" s="1" t="s">
        <v>115</v>
      </c>
      <c r="E170" s="8" t="s">
        <v>113</v>
      </c>
      <c r="F170" s="18">
        <v>5330074.53</v>
      </c>
    </row>
    <row r="171" spans="1:6" ht="46.8" x14ac:dyDescent="0.25">
      <c r="A171" s="3" t="s">
        <v>106</v>
      </c>
      <c r="B171" s="1" t="s">
        <v>27</v>
      </c>
      <c r="C171" s="1" t="s">
        <v>84</v>
      </c>
      <c r="D171" s="1" t="s">
        <v>116</v>
      </c>
      <c r="E171" s="15" t="s">
        <v>0</v>
      </c>
      <c r="F171" s="18">
        <f t="shared" ref="F171" si="94">F172</f>
        <v>73000</v>
      </c>
    </row>
    <row r="172" spans="1:6" ht="46.8" x14ac:dyDescent="0.25">
      <c r="A172" s="3" t="s">
        <v>20</v>
      </c>
      <c r="B172" s="1" t="s">
        <v>27</v>
      </c>
      <c r="C172" s="1" t="s">
        <v>84</v>
      </c>
      <c r="D172" s="1" t="s">
        <v>116</v>
      </c>
      <c r="E172" s="8" t="s">
        <v>21</v>
      </c>
      <c r="F172" s="18">
        <f t="shared" ref="F172" si="95">F173</f>
        <v>73000</v>
      </c>
    </row>
    <row r="173" spans="1:6" ht="46.8" x14ac:dyDescent="0.25">
      <c r="A173" s="3" t="s">
        <v>22</v>
      </c>
      <c r="B173" s="1" t="s">
        <v>27</v>
      </c>
      <c r="C173" s="1" t="s">
        <v>84</v>
      </c>
      <c r="D173" s="1" t="s">
        <v>116</v>
      </c>
      <c r="E173" s="8" t="s">
        <v>23</v>
      </c>
      <c r="F173" s="18">
        <v>73000</v>
      </c>
    </row>
    <row r="174" spans="1:6" ht="31.2" x14ac:dyDescent="0.25">
      <c r="A174" s="2" t="s">
        <v>117</v>
      </c>
      <c r="B174" s="1" t="s">
        <v>27</v>
      </c>
      <c r="C174" s="1" t="s">
        <v>118</v>
      </c>
      <c r="D174" s="1" t="s">
        <v>0</v>
      </c>
      <c r="E174" s="8" t="s">
        <v>0</v>
      </c>
      <c r="F174" s="18">
        <f t="shared" ref="F174" si="96">F175+F178+F181+F184+F187+F190</f>
        <v>13900</v>
      </c>
    </row>
    <row r="175" spans="1:6" ht="15.6" hidden="1" x14ac:dyDescent="0.25">
      <c r="A175" s="3" t="s">
        <v>119</v>
      </c>
      <c r="B175" s="1" t="s">
        <v>27</v>
      </c>
      <c r="C175" s="1" t="s">
        <v>118</v>
      </c>
      <c r="D175" s="1" t="s">
        <v>120</v>
      </c>
      <c r="E175" s="15" t="s">
        <v>0</v>
      </c>
      <c r="F175" s="18">
        <f t="shared" ref="F175" si="97">F176</f>
        <v>0</v>
      </c>
    </row>
    <row r="176" spans="1:6" ht="46.8" hidden="1" x14ac:dyDescent="0.25">
      <c r="A176" s="3" t="s">
        <v>20</v>
      </c>
      <c r="B176" s="1" t="s">
        <v>27</v>
      </c>
      <c r="C176" s="1" t="s">
        <v>118</v>
      </c>
      <c r="D176" s="1" t="s">
        <v>120</v>
      </c>
      <c r="E176" s="8" t="s">
        <v>21</v>
      </c>
      <c r="F176" s="18"/>
    </row>
    <row r="177" spans="1:6" ht="46.8" hidden="1" x14ac:dyDescent="0.25">
      <c r="A177" s="3" t="s">
        <v>22</v>
      </c>
      <c r="B177" s="1" t="s">
        <v>27</v>
      </c>
      <c r="C177" s="1" t="s">
        <v>118</v>
      </c>
      <c r="D177" s="1" t="s">
        <v>120</v>
      </c>
      <c r="E177" s="8" t="s">
        <v>23</v>
      </c>
      <c r="F177" s="18"/>
    </row>
    <row r="178" spans="1:6" ht="31.2" hidden="1" x14ac:dyDescent="0.25">
      <c r="A178" s="3" t="s">
        <v>121</v>
      </c>
      <c r="B178" s="1" t="s">
        <v>27</v>
      </c>
      <c r="C178" s="1" t="s">
        <v>118</v>
      </c>
      <c r="D178" s="1" t="s">
        <v>122</v>
      </c>
      <c r="E178" s="15" t="s">
        <v>0</v>
      </c>
      <c r="F178" s="18">
        <f t="shared" ref="F178" si="98">F179</f>
        <v>0</v>
      </c>
    </row>
    <row r="179" spans="1:6" ht="46.8" hidden="1" x14ac:dyDescent="0.25">
      <c r="A179" s="3" t="s">
        <v>20</v>
      </c>
      <c r="B179" s="1" t="s">
        <v>27</v>
      </c>
      <c r="C179" s="1" t="s">
        <v>118</v>
      </c>
      <c r="D179" s="1" t="s">
        <v>122</v>
      </c>
      <c r="E179" s="8" t="s">
        <v>21</v>
      </c>
      <c r="F179" s="18">
        <f t="shared" ref="F179" si="99">F180</f>
        <v>0</v>
      </c>
    </row>
    <row r="180" spans="1:6" ht="46.8" hidden="1" x14ac:dyDescent="0.25">
      <c r="A180" s="3" t="s">
        <v>22</v>
      </c>
      <c r="B180" s="1" t="s">
        <v>27</v>
      </c>
      <c r="C180" s="1" t="s">
        <v>118</v>
      </c>
      <c r="D180" s="1" t="s">
        <v>122</v>
      </c>
      <c r="E180" s="8" t="s">
        <v>23</v>
      </c>
      <c r="F180" s="18">
        <v>0</v>
      </c>
    </row>
    <row r="181" spans="1:6" ht="15.6" hidden="1" x14ac:dyDescent="0.25">
      <c r="A181" s="3" t="s">
        <v>119</v>
      </c>
      <c r="B181" s="1" t="s">
        <v>27</v>
      </c>
      <c r="C181" s="1" t="s">
        <v>118</v>
      </c>
      <c r="D181" s="1" t="s">
        <v>123</v>
      </c>
      <c r="E181" s="15" t="s">
        <v>0</v>
      </c>
      <c r="F181" s="18">
        <f t="shared" ref="F181" si="100">F182</f>
        <v>0</v>
      </c>
    </row>
    <row r="182" spans="1:6" ht="46.8" hidden="1" x14ac:dyDescent="0.25">
      <c r="A182" s="3" t="s">
        <v>20</v>
      </c>
      <c r="B182" s="1" t="s">
        <v>27</v>
      </c>
      <c r="C182" s="1" t="s">
        <v>118</v>
      </c>
      <c r="D182" s="1" t="s">
        <v>123</v>
      </c>
      <c r="E182" s="8" t="s">
        <v>21</v>
      </c>
      <c r="F182" s="18">
        <f t="shared" ref="F182" si="101">F183</f>
        <v>0</v>
      </c>
    </row>
    <row r="183" spans="1:6" ht="46.8" hidden="1" x14ac:dyDescent="0.25">
      <c r="A183" s="3" t="s">
        <v>22</v>
      </c>
      <c r="B183" s="1" t="s">
        <v>27</v>
      </c>
      <c r="C183" s="1" t="s">
        <v>118</v>
      </c>
      <c r="D183" s="1" t="s">
        <v>123</v>
      </c>
      <c r="E183" s="8" t="s">
        <v>23</v>
      </c>
      <c r="F183" s="18">
        <v>0</v>
      </c>
    </row>
    <row r="184" spans="1:6" ht="31.2" hidden="1" x14ac:dyDescent="0.25">
      <c r="A184" s="3" t="s">
        <v>124</v>
      </c>
      <c r="B184" s="1" t="s">
        <v>27</v>
      </c>
      <c r="C184" s="1" t="s">
        <v>118</v>
      </c>
      <c r="D184" s="1" t="s">
        <v>125</v>
      </c>
      <c r="E184" s="15" t="s">
        <v>0</v>
      </c>
      <c r="F184" s="18">
        <v>0</v>
      </c>
    </row>
    <row r="185" spans="1:6" ht="46.8" hidden="1" x14ac:dyDescent="0.25">
      <c r="A185" s="3" t="s">
        <v>20</v>
      </c>
      <c r="B185" s="1" t="s">
        <v>27</v>
      </c>
      <c r="C185" s="1" t="s">
        <v>118</v>
      </c>
      <c r="D185" s="1" t="s">
        <v>125</v>
      </c>
      <c r="E185" s="8" t="s">
        <v>21</v>
      </c>
      <c r="F185" s="18">
        <v>0</v>
      </c>
    </row>
    <row r="186" spans="1:6" ht="46.8" hidden="1" x14ac:dyDescent="0.25">
      <c r="A186" s="3" t="s">
        <v>22</v>
      </c>
      <c r="B186" s="1" t="s">
        <v>27</v>
      </c>
      <c r="C186" s="1" t="s">
        <v>118</v>
      </c>
      <c r="D186" s="1" t="s">
        <v>125</v>
      </c>
      <c r="E186" s="8" t="s">
        <v>23</v>
      </c>
      <c r="F186" s="18">
        <v>0</v>
      </c>
    </row>
    <row r="187" spans="1:6" ht="31.2" hidden="1" x14ac:dyDescent="0.25">
      <c r="A187" s="3" t="s">
        <v>126</v>
      </c>
      <c r="B187" s="1" t="s">
        <v>27</v>
      </c>
      <c r="C187" s="1" t="s">
        <v>118</v>
      </c>
      <c r="D187" s="1" t="s">
        <v>127</v>
      </c>
      <c r="E187" s="15" t="s">
        <v>0</v>
      </c>
      <c r="F187" s="18">
        <f t="shared" ref="F187" si="102">F188</f>
        <v>0</v>
      </c>
    </row>
    <row r="188" spans="1:6" ht="46.8" hidden="1" x14ac:dyDescent="0.25">
      <c r="A188" s="3" t="s">
        <v>20</v>
      </c>
      <c r="B188" s="1" t="s">
        <v>27</v>
      </c>
      <c r="C188" s="1" t="s">
        <v>118</v>
      </c>
      <c r="D188" s="1" t="s">
        <v>127</v>
      </c>
      <c r="E188" s="8" t="s">
        <v>21</v>
      </c>
      <c r="F188" s="18">
        <f t="shared" ref="F188" si="103">F189</f>
        <v>0</v>
      </c>
    </row>
    <row r="189" spans="1:6" ht="46.8" hidden="1" x14ac:dyDescent="0.25">
      <c r="A189" s="3" t="s">
        <v>22</v>
      </c>
      <c r="B189" s="1" t="s">
        <v>27</v>
      </c>
      <c r="C189" s="1" t="s">
        <v>118</v>
      </c>
      <c r="D189" s="1" t="s">
        <v>127</v>
      </c>
      <c r="E189" s="8" t="s">
        <v>23</v>
      </c>
      <c r="F189" s="18">
        <v>0</v>
      </c>
    </row>
    <row r="190" spans="1:6" ht="46.8" x14ac:dyDescent="0.25">
      <c r="A190" s="3" t="s">
        <v>78</v>
      </c>
      <c r="B190" s="1" t="s">
        <v>27</v>
      </c>
      <c r="C190" s="1" t="s">
        <v>118</v>
      </c>
      <c r="D190" s="1" t="s">
        <v>79</v>
      </c>
      <c r="E190" s="15" t="s">
        <v>0</v>
      </c>
      <c r="F190" s="18">
        <f t="shared" ref="F190" si="104">F191</f>
        <v>13900</v>
      </c>
    </row>
    <row r="191" spans="1:6" ht="46.8" x14ac:dyDescent="0.25">
      <c r="A191" s="3" t="s">
        <v>20</v>
      </c>
      <c r="B191" s="1" t="s">
        <v>27</v>
      </c>
      <c r="C191" s="1" t="s">
        <v>118</v>
      </c>
      <c r="D191" s="1" t="s">
        <v>79</v>
      </c>
      <c r="E191" s="8" t="s">
        <v>21</v>
      </c>
      <c r="F191" s="18">
        <f t="shared" ref="F191" si="105">F192</f>
        <v>13900</v>
      </c>
    </row>
    <row r="192" spans="1:6" ht="46.8" x14ac:dyDescent="0.25">
      <c r="A192" s="3" t="s">
        <v>22</v>
      </c>
      <c r="B192" s="1" t="s">
        <v>27</v>
      </c>
      <c r="C192" s="1" t="s">
        <v>118</v>
      </c>
      <c r="D192" s="1" t="s">
        <v>79</v>
      </c>
      <c r="E192" s="8" t="s">
        <v>23</v>
      </c>
      <c r="F192" s="18">
        <v>13900</v>
      </c>
    </row>
    <row r="193" spans="1:6" ht="15.6" x14ac:dyDescent="0.25">
      <c r="A193" s="2" t="s">
        <v>128</v>
      </c>
      <c r="B193" s="1" t="s">
        <v>40</v>
      </c>
      <c r="C193" s="1" t="s">
        <v>0</v>
      </c>
      <c r="D193" s="1" t="s">
        <v>0</v>
      </c>
      <c r="E193" s="8" t="s">
        <v>0</v>
      </c>
      <c r="F193" s="18">
        <f t="shared" ref="F193" si="106">F194+F201+F216+F223</f>
        <v>56751667.609999999</v>
      </c>
    </row>
    <row r="194" spans="1:6" ht="15.6" x14ac:dyDescent="0.25">
      <c r="A194" s="2" t="s">
        <v>129</v>
      </c>
      <c r="B194" s="1" t="s">
        <v>40</v>
      </c>
      <c r="C194" s="1" t="s">
        <v>7</v>
      </c>
      <c r="D194" s="1" t="s">
        <v>0</v>
      </c>
      <c r="E194" s="8" t="s">
        <v>0</v>
      </c>
      <c r="F194" s="18">
        <f t="shared" ref="F194" si="107">F195+F198</f>
        <v>408028.48</v>
      </c>
    </row>
    <row r="195" spans="1:6" ht="140.4" x14ac:dyDescent="0.25">
      <c r="A195" s="3" t="s">
        <v>130</v>
      </c>
      <c r="B195" s="1" t="s">
        <v>40</v>
      </c>
      <c r="C195" s="1" t="s">
        <v>7</v>
      </c>
      <c r="D195" s="1" t="s">
        <v>131</v>
      </c>
      <c r="E195" s="15" t="s">
        <v>0</v>
      </c>
      <c r="F195" s="18">
        <f t="shared" ref="F195" si="108">F196</f>
        <v>300640</v>
      </c>
    </row>
    <row r="196" spans="1:6" ht="15.6" x14ac:dyDescent="0.25">
      <c r="A196" s="3" t="s">
        <v>110</v>
      </c>
      <c r="B196" s="1" t="s">
        <v>40</v>
      </c>
      <c r="C196" s="1" t="s">
        <v>7</v>
      </c>
      <c r="D196" s="1" t="s">
        <v>131</v>
      </c>
      <c r="E196" s="8" t="s">
        <v>111</v>
      </c>
      <c r="F196" s="18">
        <f t="shared" ref="F196" si="109">F197</f>
        <v>300640</v>
      </c>
    </row>
    <row r="197" spans="1:6" ht="15.6" x14ac:dyDescent="0.25">
      <c r="A197" s="3" t="s">
        <v>112</v>
      </c>
      <c r="B197" s="1" t="s">
        <v>40</v>
      </c>
      <c r="C197" s="1" t="s">
        <v>7</v>
      </c>
      <c r="D197" s="1" t="s">
        <v>131</v>
      </c>
      <c r="E197" s="8" t="s">
        <v>113</v>
      </c>
      <c r="F197" s="18">
        <v>300640</v>
      </c>
    </row>
    <row r="198" spans="1:6" ht="78" x14ac:dyDescent="0.25">
      <c r="A198" s="3" t="s">
        <v>132</v>
      </c>
      <c r="B198" s="1" t="s">
        <v>40</v>
      </c>
      <c r="C198" s="1" t="s">
        <v>7</v>
      </c>
      <c r="D198" s="1" t="s">
        <v>133</v>
      </c>
      <c r="E198" s="15" t="s">
        <v>0</v>
      </c>
      <c r="F198" s="18">
        <f t="shared" ref="F198" si="110">F199</f>
        <v>107388.48</v>
      </c>
    </row>
    <row r="199" spans="1:6" ht="46.8" x14ac:dyDescent="0.25">
      <c r="A199" s="3" t="s">
        <v>20</v>
      </c>
      <c r="B199" s="1" t="s">
        <v>40</v>
      </c>
      <c r="C199" s="1" t="s">
        <v>7</v>
      </c>
      <c r="D199" s="1" t="s">
        <v>133</v>
      </c>
      <c r="E199" s="8" t="s">
        <v>21</v>
      </c>
      <c r="F199" s="18">
        <f t="shared" ref="F199" si="111">F200</f>
        <v>107388.48</v>
      </c>
    </row>
    <row r="200" spans="1:6" ht="46.8" x14ac:dyDescent="0.25">
      <c r="A200" s="3" t="s">
        <v>22</v>
      </c>
      <c r="B200" s="1" t="s">
        <v>40</v>
      </c>
      <c r="C200" s="1" t="s">
        <v>7</v>
      </c>
      <c r="D200" s="1" t="s">
        <v>133</v>
      </c>
      <c r="E200" s="8" t="s">
        <v>23</v>
      </c>
      <c r="F200" s="18">
        <v>107388.48</v>
      </c>
    </row>
    <row r="201" spans="1:6" ht="15.6" x14ac:dyDescent="0.25">
      <c r="A201" s="2" t="s">
        <v>134</v>
      </c>
      <c r="B201" s="1" t="s">
        <v>40</v>
      </c>
      <c r="C201" s="1" t="s">
        <v>9</v>
      </c>
      <c r="D201" s="1" t="s">
        <v>0</v>
      </c>
      <c r="E201" s="8" t="s">
        <v>0</v>
      </c>
      <c r="F201" s="18">
        <f>F202+F210+F213+F207</f>
        <v>2332106.2999999998</v>
      </c>
    </row>
    <row r="202" spans="1:6" ht="31.2" x14ac:dyDescent="0.25">
      <c r="A202" s="3" t="s">
        <v>135</v>
      </c>
      <c r="B202" s="1" t="s">
        <v>40</v>
      </c>
      <c r="C202" s="1" t="s">
        <v>9</v>
      </c>
      <c r="D202" s="1" t="s">
        <v>136</v>
      </c>
      <c r="E202" s="15" t="s">
        <v>0</v>
      </c>
      <c r="F202" s="18">
        <f t="shared" ref="F202" si="112">F203+F205</f>
        <v>935322</v>
      </c>
    </row>
    <row r="203" spans="1:6" ht="46.8" x14ac:dyDescent="0.25">
      <c r="A203" s="3" t="s">
        <v>20</v>
      </c>
      <c r="B203" s="1" t="s">
        <v>40</v>
      </c>
      <c r="C203" s="1" t="s">
        <v>9</v>
      </c>
      <c r="D203" s="1" t="s">
        <v>136</v>
      </c>
      <c r="E203" s="8" t="s">
        <v>21</v>
      </c>
      <c r="F203" s="18">
        <f t="shared" ref="F203" si="113">F204</f>
        <v>720762</v>
      </c>
    </row>
    <row r="204" spans="1:6" ht="46.8" x14ac:dyDescent="0.25">
      <c r="A204" s="3" t="s">
        <v>22</v>
      </c>
      <c r="B204" s="1" t="s">
        <v>40</v>
      </c>
      <c r="C204" s="1" t="s">
        <v>9</v>
      </c>
      <c r="D204" s="1" t="s">
        <v>136</v>
      </c>
      <c r="E204" s="8" t="s">
        <v>23</v>
      </c>
      <c r="F204" s="18">
        <v>720762</v>
      </c>
    </row>
    <row r="205" spans="1:6" ht="46.8" x14ac:dyDescent="0.25">
      <c r="A205" s="3" t="s">
        <v>137</v>
      </c>
      <c r="B205" s="1" t="s">
        <v>40</v>
      </c>
      <c r="C205" s="1" t="s">
        <v>9</v>
      </c>
      <c r="D205" s="1" t="s">
        <v>136</v>
      </c>
      <c r="E205" s="8" t="s">
        <v>138</v>
      </c>
      <c r="F205" s="18">
        <f t="shared" ref="F205" si="114">F206</f>
        <v>214560</v>
      </c>
    </row>
    <row r="206" spans="1:6" ht="15.6" x14ac:dyDescent="0.25">
      <c r="A206" s="3" t="s">
        <v>139</v>
      </c>
      <c r="B206" s="1" t="s">
        <v>40</v>
      </c>
      <c r="C206" s="1" t="s">
        <v>9</v>
      </c>
      <c r="D206" s="1" t="s">
        <v>136</v>
      </c>
      <c r="E206" s="8" t="s">
        <v>140</v>
      </c>
      <c r="F206" s="18">
        <v>214560</v>
      </c>
    </row>
    <row r="207" spans="1:6" ht="109.2" x14ac:dyDescent="0.25">
      <c r="A207" s="3" t="s">
        <v>272</v>
      </c>
      <c r="B207" s="1" t="s">
        <v>40</v>
      </c>
      <c r="C207" s="1" t="s">
        <v>9</v>
      </c>
      <c r="D207" s="1" t="s">
        <v>273</v>
      </c>
      <c r="E207" s="15" t="s">
        <v>0</v>
      </c>
      <c r="F207" s="18">
        <f t="shared" ref="F207" si="115">F208</f>
        <v>753300</v>
      </c>
    </row>
    <row r="208" spans="1:6" ht="15.6" x14ac:dyDescent="0.25">
      <c r="A208" s="3" t="s">
        <v>110</v>
      </c>
      <c r="B208" s="1" t="s">
        <v>40</v>
      </c>
      <c r="C208" s="1" t="s">
        <v>9</v>
      </c>
      <c r="D208" s="1" t="s">
        <v>273</v>
      </c>
      <c r="E208" s="8">
        <v>500</v>
      </c>
      <c r="F208" s="18">
        <f t="shared" ref="F208" si="116">F209</f>
        <v>753300</v>
      </c>
    </row>
    <row r="209" spans="1:6" ht="15.6" x14ac:dyDescent="0.25">
      <c r="A209" s="3" t="s">
        <v>112</v>
      </c>
      <c r="B209" s="1" t="s">
        <v>40</v>
      </c>
      <c r="C209" s="1" t="s">
        <v>9</v>
      </c>
      <c r="D209" s="1" t="s">
        <v>273</v>
      </c>
      <c r="E209" s="8">
        <v>540</v>
      </c>
      <c r="F209" s="18">
        <v>753300</v>
      </c>
    </row>
    <row r="210" spans="1:6" ht="31.2" x14ac:dyDescent="0.25">
      <c r="A210" s="3" t="s">
        <v>141</v>
      </c>
      <c r="B210" s="1" t="s">
        <v>40</v>
      </c>
      <c r="C210" s="1" t="s">
        <v>9</v>
      </c>
      <c r="D210" s="1" t="s">
        <v>142</v>
      </c>
      <c r="E210" s="15" t="s">
        <v>0</v>
      </c>
      <c r="F210" s="18">
        <f t="shared" ref="F210" si="117">F211</f>
        <v>643484.30000000005</v>
      </c>
    </row>
    <row r="211" spans="1:6" ht="46.8" x14ac:dyDescent="0.25">
      <c r="A211" s="3" t="s">
        <v>20</v>
      </c>
      <c r="B211" s="1" t="s">
        <v>40</v>
      </c>
      <c r="C211" s="1" t="s">
        <v>9</v>
      </c>
      <c r="D211" s="1" t="s">
        <v>142</v>
      </c>
      <c r="E211" s="8" t="s">
        <v>21</v>
      </c>
      <c r="F211" s="18">
        <f t="shared" ref="F211" si="118">F212</f>
        <v>643484.30000000005</v>
      </c>
    </row>
    <row r="212" spans="1:6" ht="46.8" x14ac:dyDescent="0.25">
      <c r="A212" s="3" t="s">
        <v>22</v>
      </c>
      <c r="B212" s="1" t="s">
        <v>40</v>
      </c>
      <c r="C212" s="1" t="s">
        <v>9</v>
      </c>
      <c r="D212" s="1" t="s">
        <v>142</v>
      </c>
      <c r="E212" s="8" t="s">
        <v>23</v>
      </c>
      <c r="F212" s="18">
        <v>643484.30000000005</v>
      </c>
    </row>
    <row r="213" spans="1:6" ht="31.2" hidden="1" x14ac:dyDescent="0.25">
      <c r="A213" s="3" t="s">
        <v>135</v>
      </c>
      <c r="B213" s="1" t="s">
        <v>40</v>
      </c>
      <c r="C213" s="1" t="s">
        <v>9</v>
      </c>
      <c r="D213" s="1" t="s">
        <v>143</v>
      </c>
      <c r="E213" s="15" t="s">
        <v>0</v>
      </c>
      <c r="F213" s="18">
        <v>0</v>
      </c>
    </row>
    <row r="214" spans="1:6" ht="46.8" hidden="1" x14ac:dyDescent="0.25">
      <c r="A214" s="3" t="s">
        <v>20</v>
      </c>
      <c r="B214" s="1" t="s">
        <v>40</v>
      </c>
      <c r="C214" s="1" t="s">
        <v>9</v>
      </c>
      <c r="D214" s="1" t="s">
        <v>143</v>
      </c>
      <c r="E214" s="8" t="s">
        <v>21</v>
      </c>
      <c r="F214" s="18">
        <v>0</v>
      </c>
    </row>
    <row r="215" spans="1:6" ht="46.8" hidden="1" x14ac:dyDescent="0.25">
      <c r="A215" s="3" t="s">
        <v>22</v>
      </c>
      <c r="B215" s="1" t="s">
        <v>40</v>
      </c>
      <c r="C215" s="1" t="s">
        <v>9</v>
      </c>
      <c r="D215" s="1" t="s">
        <v>143</v>
      </c>
      <c r="E215" s="8" t="s">
        <v>23</v>
      </c>
      <c r="F215" s="18">
        <v>0</v>
      </c>
    </row>
    <row r="216" spans="1:6" ht="15.6" x14ac:dyDescent="0.25">
      <c r="A216" s="2" t="s">
        <v>144</v>
      </c>
      <c r="B216" s="1" t="s">
        <v>40</v>
      </c>
      <c r="C216" s="1" t="s">
        <v>17</v>
      </c>
      <c r="D216" s="1" t="s">
        <v>0</v>
      </c>
      <c r="E216" s="8" t="s">
        <v>0</v>
      </c>
      <c r="F216" s="18">
        <f t="shared" ref="F216" si="119">F217+F220</f>
        <v>675040</v>
      </c>
    </row>
    <row r="217" spans="1:6" ht="124.8" x14ac:dyDescent="0.25">
      <c r="A217" s="3" t="s">
        <v>145</v>
      </c>
      <c r="B217" s="1" t="s">
        <v>40</v>
      </c>
      <c r="C217" s="1" t="s">
        <v>17</v>
      </c>
      <c r="D217" s="1" t="s">
        <v>146</v>
      </c>
      <c r="E217" s="15" t="s">
        <v>0</v>
      </c>
      <c r="F217" s="18">
        <f t="shared" ref="F217" si="120">F218</f>
        <v>411900</v>
      </c>
    </row>
    <row r="218" spans="1:6" ht="15.6" x14ac:dyDescent="0.25">
      <c r="A218" s="3" t="s">
        <v>110</v>
      </c>
      <c r="B218" s="1" t="s">
        <v>40</v>
      </c>
      <c r="C218" s="1" t="s">
        <v>17</v>
      </c>
      <c r="D218" s="1" t="s">
        <v>146</v>
      </c>
      <c r="E218" s="8" t="s">
        <v>111</v>
      </c>
      <c r="F218" s="18">
        <f t="shared" ref="F218" si="121">F219</f>
        <v>411900</v>
      </c>
    </row>
    <row r="219" spans="1:6" ht="15.6" x14ac:dyDescent="0.25">
      <c r="A219" s="3" t="s">
        <v>112</v>
      </c>
      <c r="B219" s="1" t="s">
        <v>40</v>
      </c>
      <c r="C219" s="1" t="s">
        <v>17</v>
      </c>
      <c r="D219" s="1" t="s">
        <v>146</v>
      </c>
      <c r="E219" s="8" t="s">
        <v>113</v>
      </c>
      <c r="F219" s="18">
        <v>411900</v>
      </c>
    </row>
    <row r="220" spans="1:6" ht="93.6" x14ac:dyDescent="0.25">
      <c r="A220" s="3" t="s">
        <v>147</v>
      </c>
      <c r="B220" s="1" t="s">
        <v>40</v>
      </c>
      <c r="C220" s="1" t="s">
        <v>17</v>
      </c>
      <c r="D220" s="1" t="s">
        <v>148</v>
      </c>
      <c r="E220" s="15" t="s">
        <v>0</v>
      </c>
      <c r="F220" s="18">
        <f t="shared" ref="F220" si="122">F221</f>
        <v>263140</v>
      </c>
    </row>
    <row r="221" spans="1:6" ht="46.8" x14ac:dyDescent="0.25">
      <c r="A221" s="3" t="s">
        <v>20</v>
      </c>
      <c r="B221" s="1" t="s">
        <v>40</v>
      </c>
      <c r="C221" s="1" t="s">
        <v>17</v>
      </c>
      <c r="D221" s="1" t="s">
        <v>148</v>
      </c>
      <c r="E221" s="8" t="s">
        <v>21</v>
      </c>
      <c r="F221" s="18">
        <f t="shared" ref="F221" si="123">F222</f>
        <v>263140</v>
      </c>
    </row>
    <row r="222" spans="1:6" ht="46.8" x14ac:dyDescent="0.25">
      <c r="A222" s="3" t="s">
        <v>22</v>
      </c>
      <c r="B222" s="1" t="s">
        <v>40</v>
      </c>
      <c r="C222" s="1" t="s">
        <v>17</v>
      </c>
      <c r="D222" s="1" t="s">
        <v>148</v>
      </c>
      <c r="E222" s="8" t="s">
        <v>23</v>
      </c>
      <c r="F222" s="18">
        <v>263140</v>
      </c>
    </row>
    <row r="223" spans="1:6" ht="31.2" x14ac:dyDescent="0.25">
      <c r="A223" s="2" t="s">
        <v>149</v>
      </c>
      <c r="B223" s="1" t="s">
        <v>40</v>
      </c>
      <c r="C223" s="1" t="s">
        <v>40</v>
      </c>
      <c r="D223" s="1" t="s">
        <v>0</v>
      </c>
      <c r="E223" s="8" t="s">
        <v>0</v>
      </c>
      <c r="F223" s="18">
        <f t="shared" ref="F223" si="124">F224+F227+F230</f>
        <v>53336492.829999998</v>
      </c>
    </row>
    <row r="224" spans="1:6" ht="46.8" x14ac:dyDescent="0.25">
      <c r="A224" s="3" t="s">
        <v>150</v>
      </c>
      <c r="B224" s="1" t="s">
        <v>40</v>
      </c>
      <c r="C224" s="1" t="s">
        <v>40</v>
      </c>
      <c r="D224" s="1" t="s">
        <v>151</v>
      </c>
      <c r="E224" s="15" t="s">
        <v>0</v>
      </c>
      <c r="F224" s="18">
        <f t="shared" ref="F224" si="125">F225</f>
        <v>44937796.159999996</v>
      </c>
    </row>
    <row r="225" spans="1:6" ht="46.8" x14ac:dyDescent="0.25">
      <c r="A225" s="3" t="s">
        <v>137</v>
      </c>
      <c r="B225" s="1" t="s">
        <v>40</v>
      </c>
      <c r="C225" s="1" t="s">
        <v>40</v>
      </c>
      <c r="D225" s="1" t="s">
        <v>151</v>
      </c>
      <c r="E225" s="8" t="s">
        <v>138</v>
      </c>
      <c r="F225" s="18">
        <f t="shared" ref="F225" si="126">F226</f>
        <v>44937796.159999996</v>
      </c>
    </row>
    <row r="226" spans="1:6" ht="15.6" x14ac:dyDescent="0.25">
      <c r="A226" s="3" t="s">
        <v>139</v>
      </c>
      <c r="B226" s="1" t="s">
        <v>40</v>
      </c>
      <c r="C226" s="1" t="s">
        <v>40</v>
      </c>
      <c r="D226" s="1" t="s">
        <v>151</v>
      </c>
      <c r="E226" s="8" t="s">
        <v>140</v>
      </c>
      <c r="F226" s="18">
        <v>44937796.159999996</v>
      </c>
    </row>
    <row r="227" spans="1:6" ht="46.8" x14ac:dyDescent="0.25">
      <c r="A227" s="7" t="s">
        <v>259</v>
      </c>
      <c r="B227" s="1" t="s">
        <v>40</v>
      </c>
      <c r="C227" s="1" t="s">
        <v>40</v>
      </c>
      <c r="D227" s="6" t="s">
        <v>258</v>
      </c>
      <c r="E227" s="8"/>
      <c r="F227" s="18">
        <f t="shared" ref="F227" si="127">F228</f>
        <v>8353696.6699999999</v>
      </c>
    </row>
    <row r="228" spans="1:6" ht="46.8" x14ac:dyDescent="0.25">
      <c r="A228" s="3" t="s">
        <v>20</v>
      </c>
      <c r="B228" s="1" t="s">
        <v>40</v>
      </c>
      <c r="C228" s="1" t="s">
        <v>40</v>
      </c>
      <c r="D228" s="1" t="s">
        <v>258</v>
      </c>
      <c r="E228" s="8" t="s">
        <v>21</v>
      </c>
      <c r="F228" s="18">
        <f t="shared" ref="F228" si="128">F229</f>
        <v>8353696.6699999999</v>
      </c>
    </row>
    <row r="229" spans="1:6" ht="46.8" x14ac:dyDescent="0.25">
      <c r="A229" s="3" t="s">
        <v>22</v>
      </c>
      <c r="B229" s="1" t="s">
        <v>40</v>
      </c>
      <c r="C229" s="1" t="s">
        <v>40</v>
      </c>
      <c r="D229" s="1" t="s">
        <v>258</v>
      </c>
      <c r="E229" s="8" t="s">
        <v>23</v>
      </c>
      <c r="F229" s="18">
        <v>8353696.6699999999</v>
      </c>
    </row>
    <row r="230" spans="1:6" ht="31.2" x14ac:dyDescent="0.25">
      <c r="A230" s="3" t="s">
        <v>135</v>
      </c>
      <c r="B230" s="1" t="s">
        <v>40</v>
      </c>
      <c r="C230" s="1" t="s">
        <v>40</v>
      </c>
      <c r="D230" s="1" t="s">
        <v>143</v>
      </c>
      <c r="E230" s="8"/>
      <c r="F230" s="18">
        <f t="shared" ref="F230:F231" si="129">F231</f>
        <v>45000</v>
      </c>
    </row>
    <row r="231" spans="1:6" ht="46.8" x14ac:dyDescent="0.25">
      <c r="A231" s="3" t="s">
        <v>137</v>
      </c>
      <c r="B231" s="1" t="s">
        <v>40</v>
      </c>
      <c r="C231" s="1" t="s">
        <v>40</v>
      </c>
      <c r="D231" s="1" t="s">
        <v>143</v>
      </c>
      <c r="E231" s="8" t="s">
        <v>138</v>
      </c>
      <c r="F231" s="18">
        <f t="shared" si="129"/>
        <v>45000</v>
      </c>
    </row>
    <row r="232" spans="1:6" ht="15.6" x14ac:dyDescent="0.25">
      <c r="A232" s="3" t="s">
        <v>139</v>
      </c>
      <c r="B232" s="1" t="s">
        <v>40</v>
      </c>
      <c r="C232" s="1" t="s">
        <v>40</v>
      </c>
      <c r="D232" s="1" t="s">
        <v>143</v>
      </c>
      <c r="E232" s="8" t="s">
        <v>140</v>
      </c>
      <c r="F232" s="18">
        <v>45000</v>
      </c>
    </row>
    <row r="233" spans="1:6" ht="15.6" x14ac:dyDescent="0.25">
      <c r="A233" s="2" t="s">
        <v>152</v>
      </c>
      <c r="B233" s="1" t="s">
        <v>44</v>
      </c>
      <c r="C233" s="1" t="s">
        <v>0</v>
      </c>
      <c r="D233" s="1" t="s">
        <v>0</v>
      </c>
      <c r="E233" s="8" t="s">
        <v>0</v>
      </c>
      <c r="F233" s="18">
        <f t="shared" ref="F233" si="130">F234</f>
        <v>69530.399999999994</v>
      </c>
    </row>
    <row r="234" spans="1:6" ht="31.2" x14ac:dyDescent="0.25">
      <c r="A234" s="2" t="s">
        <v>153</v>
      </c>
      <c r="B234" s="1" t="s">
        <v>44</v>
      </c>
      <c r="C234" s="1" t="s">
        <v>40</v>
      </c>
      <c r="D234" s="1" t="s">
        <v>0</v>
      </c>
      <c r="E234" s="8" t="s">
        <v>0</v>
      </c>
      <c r="F234" s="18">
        <f t="shared" ref="F234" si="131">F235</f>
        <v>69530.399999999994</v>
      </c>
    </row>
    <row r="235" spans="1:6" ht="31.2" x14ac:dyDescent="0.25">
      <c r="A235" s="3" t="s">
        <v>154</v>
      </c>
      <c r="B235" s="1" t="s">
        <v>44</v>
      </c>
      <c r="C235" s="1" t="s">
        <v>40</v>
      </c>
      <c r="D235" s="1" t="s">
        <v>155</v>
      </c>
      <c r="E235" s="15" t="s">
        <v>0</v>
      </c>
      <c r="F235" s="18">
        <f t="shared" ref="F235" si="132">F236</f>
        <v>69530.399999999994</v>
      </c>
    </row>
    <row r="236" spans="1:6" ht="46.8" x14ac:dyDescent="0.25">
      <c r="A236" s="3" t="s">
        <v>20</v>
      </c>
      <c r="B236" s="1" t="s">
        <v>44</v>
      </c>
      <c r="C236" s="1" t="s">
        <v>40</v>
      </c>
      <c r="D236" s="1" t="s">
        <v>155</v>
      </c>
      <c r="E236" s="8" t="s">
        <v>21</v>
      </c>
      <c r="F236" s="18">
        <f t="shared" ref="F236" si="133">F237</f>
        <v>69530.399999999994</v>
      </c>
    </row>
    <row r="237" spans="1:6" ht="46.8" x14ac:dyDescent="0.25">
      <c r="A237" s="3" t="s">
        <v>22</v>
      </c>
      <c r="B237" s="1" t="s">
        <v>44</v>
      </c>
      <c r="C237" s="1" t="s">
        <v>40</v>
      </c>
      <c r="D237" s="1" t="s">
        <v>155</v>
      </c>
      <c r="E237" s="8" t="s">
        <v>23</v>
      </c>
      <c r="F237" s="18">
        <v>69530.399999999994</v>
      </c>
    </row>
    <row r="238" spans="1:6" ht="15.6" x14ac:dyDescent="0.25">
      <c r="A238" s="2" t="s">
        <v>156</v>
      </c>
      <c r="B238" s="1" t="s">
        <v>51</v>
      </c>
      <c r="C238" s="1" t="s">
        <v>0</v>
      </c>
      <c r="D238" s="1" t="s">
        <v>0</v>
      </c>
      <c r="E238" s="8" t="s">
        <v>0</v>
      </c>
      <c r="F238" s="18">
        <f t="shared" ref="F238" si="134">F239+F249+F294+F304+F308</f>
        <v>389147768.99999994</v>
      </c>
    </row>
    <row r="239" spans="1:6" ht="15.6" x14ac:dyDescent="0.25">
      <c r="A239" s="2" t="s">
        <v>157</v>
      </c>
      <c r="B239" s="1" t="s">
        <v>51</v>
      </c>
      <c r="C239" s="1" t="s">
        <v>7</v>
      </c>
      <c r="D239" s="1" t="s">
        <v>0</v>
      </c>
      <c r="E239" s="8" t="s">
        <v>0</v>
      </c>
      <c r="F239" s="18">
        <f t="shared" ref="F239" si="135">F240+F243+F246</f>
        <v>59519852.790000007</v>
      </c>
    </row>
    <row r="240" spans="1:6" ht="276.60000000000002" customHeight="1" x14ac:dyDescent="0.25">
      <c r="A240" s="3" t="s">
        <v>158</v>
      </c>
      <c r="B240" s="1" t="s">
        <v>51</v>
      </c>
      <c r="C240" s="1" t="s">
        <v>7</v>
      </c>
      <c r="D240" s="1" t="s">
        <v>159</v>
      </c>
      <c r="E240" s="15" t="s">
        <v>0</v>
      </c>
      <c r="F240" s="18">
        <f t="shared" ref="F240" si="136">F241</f>
        <v>58433727.270000003</v>
      </c>
    </row>
    <row r="241" spans="1:6" ht="46.8" x14ac:dyDescent="0.25">
      <c r="A241" s="3" t="s">
        <v>160</v>
      </c>
      <c r="B241" s="1" t="s">
        <v>51</v>
      </c>
      <c r="C241" s="1" t="s">
        <v>7</v>
      </c>
      <c r="D241" s="1" t="s">
        <v>159</v>
      </c>
      <c r="E241" s="8" t="s">
        <v>161</v>
      </c>
      <c r="F241" s="18">
        <f t="shared" ref="F241" si="137">F242</f>
        <v>58433727.270000003</v>
      </c>
    </row>
    <row r="242" spans="1:6" ht="15.6" x14ac:dyDescent="0.25">
      <c r="A242" s="3" t="s">
        <v>162</v>
      </c>
      <c r="B242" s="1" t="s">
        <v>51</v>
      </c>
      <c r="C242" s="1" t="s">
        <v>7</v>
      </c>
      <c r="D242" s="1" t="s">
        <v>159</v>
      </c>
      <c r="E242" s="8" t="s">
        <v>163</v>
      </c>
      <c r="F242" s="18">
        <v>58433727.270000003</v>
      </c>
    </row>
    <row r="243" spans="1:6" ht="127.8" customHeight="1" x14ac:dyDescent="0.25">
      <c r="A243" s="3" t="s">
        <v>164</v>
      </c>
      <c r="B243" s="1" t="s">
        <v>51</v>
      </c>
      <c r="C243" s="1" t="s">
        <v>7</v>
      </c>
      <c r="D243" s="1" t="s">
        <v>165</v>
      </c>
      <c r="E243" s="15" t="s">
        <v>0</v>
      </c>
      <c r="F243" s="18">
        <f t="shared" ref="F243" si="138">F244</f>
        <v>564325.52</v>
      </c>
    </row>
    <row r="244" spans="1:6" ht="46.8" x14ac:dyDescent="0.25">
      <c r="A244" s="3" t="s">
        <v>160</v>
      </c>
      <c r="B244" s="1" t="s">
        <v>51</v>
      </c>
      <c r="C244" s="1" t="s">
        <v>7</v>
      </c>
      <c r="D244" s="1" t="s">
        <v>165</v>
      </c>
      <c r="E244" s="8" t="s">
        <v>161</v>
      </c>
      <c r="F244" s="18">
        <f t="shared" ref="F244" si="139">F245</f>
        <v>564325.52</v>
      </c>
    </row>
    <row r="245" spans="1:6" ht="15.6" x14ac:dyDescent="0.25">
      <c r="A245" s="3" t="s">
        <v>162</v>
      </c>
      <c r="B245" s="1" t="s">
        <v>51</v>
      </c>
      <c r="C245" s="1" t="s">
        <v>7</v>
      </c>
      <c r="D245" s="1" t="s">
        <v>165</v>
      </c>
      <c r="E245" s="8" t="s">
        <v>163</v>
      </c>
      <c r="F245" s="18">
        <v>564325.52</v>
      </c>
    </row>
    <row r="246" spans="1:6" ht="15.6" x14ac:dyDescent="0.25">
      <c r="A246" s="3" t="s">
        <v>166</v>
      </c>
      <c r="B246" s="1" t="s">
        <v>51</v>
      </c>
      <c r="C246" s="1" t="s">
        <v>7</v>
      </c>
      <c r="D246" s="1" t="s">
        <v>167</v>
      </c>
      <c r="E246" s="15" t="s">
        <v>0</v>
      </c>
      <c r="F246" s="18">
        <f t="shared" ref="F246" si="140">F247</f>
        <v>521800</v>
      </c>
    </row>
    <row r="247" spans="1:6" ht="46.8" x14ac:dyDescent="0.25">
      <c r="A247" s="3" t="s">
        <v>160</v>
      </c>
      <c r="B247" s="1" t="s">
        <v>51</v>
      </c>
      <c r="C247" s="1" t="s">
        <v>7</v>
      </c>
      <c r="D247" s="1" t="s">
        <v>167</v>
      </c>
      <c r="E247" s="8" t="s">
        <v>161</v>
      </c>
      <c r="F247" s="18">
        <f t="shared" ref="F247" si="141">F248</f>
        <v>521800</v>
      </c>
    </row>
    <row r="248" spans="1:6" ht="15.6" x14ac:dyDescent="0.25">
      <c r="A248" s="3" t="s">
        <v>162</v>
      </c>
      <c r="B248" s="1" t="s">
        <v>51</v>
      </c>
      <c r="C248" s="1" t="s">
        <v>7</v>
      </c>
      <c r="D248" s="1" t="s">
        <v>167</v>
      </c>
      <c r="E248" s="8" t="s">
        <v>163</v>
      </c>
      <c r="F248" s="18">
        <v>521800</v>
      </c>
    </row>
    <row r="249" spans="1:6" ht="15.6" x14ac:dyDescent="0.25">
      <c r="A249" s="2" t="s">
        <v>168</v>
      </c>
      <c r="B249" s="1" t="s">
        <v>51</v>
      </c>
      <c r="C249" s="1" t="s">
        <v>9</v>
      </c>
      <c r="D249" s="1" t="s">
        <v>0</v>
      </c>
      <c r="E249" s="8" t="s">
        <v>0</v>
      </c>
      <c r="F249" s="18">
        <f t="shared" ref="F249" si="142">F250+F253+F256+F259+F262+F267+F270+F273+F276+F279+F288+F282+F285+F291</f>
        <v>286445794.46999991</v>
      </c>
    </row>
    <row r="250" spans="1:6" ht="46.8" x14ac:dyDescent="0.25">
      <c r="A250" s="3" t="s">
        <v>169</v>
      </c>
      <c r="B250" s="1" t="s">
        <v>51</v>
      </c>
      <c r="C250" s="1" t="s">
        <v>9</v>
      </c>
      <c r="D250" s="1" t="s">
        <v>274</v>
      </c>
      <c r="E250" s="15" t="s">
        <v>0</v>
      </c>
      <c r="F250" s="18">
        <f t="shared" ref="F250" si="143">F251</f>
        <v>350729.29</v>
      </c>
    </row>
    <row r="251" spans="1:6" ht="46.8" x14ac:dyDescent="0.25">
      <c r="A251" s="3" t="s">
        <v>160</v>
      </c>
      <c r="B251" s="1" t="s">
        <v>51</v>
      </c>
      <c r="C251" s="1" t="s">
        <v>9</v>
      </c>
      <c r="D251" s="1" t="s">
        <v>274</v>
      </c>
      <c r="E251" s="8" t="s">
        <v>161</v>
      </c>
      <c r="F251" s="18">
        <f t="shared" ref="F251" si="144">F252</f>
        <v>350729.29</v>
      </c>
    </row>
    <row r="252" spans="1:6" ht="15.6" x14ac:dyDescent="0.25">
      <c r="A252" s="3" t="s">
        <v>162</v>
      </c>
      <c r="B252" s="1" t="s">
        <v>51</v>
      </c>
      <c r="C252" s="1" t="s">
        <v>9</v>
      </c>
      <c r="D252" s="1" t="s">
        <v>274</v>
      </c>
      <c r="E252" s="8" t="s">
        <v>163</v>
      </c>
      <c r="F252" s="18">
        <v>350729.29</v>
      </c>
    </row>
    <row r="253" spans="1:6" ht="62.4" x14ac:dyDescent="0.25">
      <c r="A253" s="3" t="s">
        <v>170</v>
      </c>
      <c r="B253" s="1" t="s">
        <v>51</v>
      </c>
      <c r="C253" s="1" t="s">
        <v>9</v>
      </c>
      <c r="D253" s="1" t="s">
        <v>275</v>
      </c>
      <c r="E253" s="15" t="s">
        <v>0</v>
      </c>
      <c r="F253" s="18">
        <f t="shared" ref="F253" si="145">F254</f>
        <v>563900</v>
      </c>
    </row>
    <row r="254" spans="1:6" ht="46.8" x14ac:dyDescent="0.25">
      <c r="A254" s="3" t="s">
        <v>160</v>
      </c>
      <c r="B254" s="1" t="s">
        <v>51</v>
      </c>
      <c r="C254" s="1" t="s">
        <v>9</v>
      </c>
      <c r="D254" s="1" t="s">
        <v>275</v>
      </c>
      <c r="E254" s="8" t="s">
        <v>161</v>
      </c>
      <c r="F254" s="18">
        <f t="shared" ref="F254" si="146">F255</f>
        <v>563900</v>
      </c>
    </row>
    <row r="255" spans="1:6" ht="15.6" x14ac:dyDescent="0.25">
      <c r="A255" s="3" t="s">
        <v>162</v>
      </c>
      <c r="B255" s="1" t="s">
        <v>51</v>
      </c>
      <c r="C255" s="1" t="s">
        <v>9</v>
      </c>
      <c r="D255" s="1" t="s">
        <v>275</v>
      </c>
      <c r="E255" s="8" t="s">
        <v>163</v>
      </c>
      <c r="F255" s="18">
        <v>563900</v>
      </c>
    </row>
    <row r="256" spans="1:6" ht="78" x14ac:dyDescent="0.25">
      <c r="A256" s="3" t="s">
        <v>171</v>
      </c>
      <c r="B256" s="1" t="s">
        <v>51</v>
      </c>
      <c r="C256" s="1" t="s">
        <v>9</v>
      </c>
      <c r="D256" s="1" t="s">
        <v>172</v>
      </c>
      <c r="E256" s="15" t="s">
        <v>0</v>
      </c>
      <c r="F256" s="18">
        <f t="shared" ref="F256" si="147">F257</f>
        <v>1855762.38</v>
      </c>
    </row>
    <row r="257" spans="1:6" ht="46.8" x14ac:dyDescent="0.25">
      <c r="A257" s="3" t="s">
        <v>160</v>
      </c>
      <c r="B257" s="1" t="s">
        <v>51</v>
      </c>
      <c r="C257" s="1" t="s">
        <v>9</v>
      </c>
      <c r="D257" s="1" t="s">
        <v>172</v>
      </c>
      <c r="E257" s="8" t="s">
        <v>161</v>
      </c>
      <c r="F257" s="18">
        <f t="shared" ref="F257" si="148">F258</f>
        <v>1855762.38</v>
      </c>
    </row>
    <row r="258" spans="1:6" ht="15.6" x14ac:dyDescent="0.25">
      <c r="A258" s="3" t="s">
        <v>162</v>
      </c>
      <c r="B258" s="1" t="s">
        <v>51</v>
      </c>
      <c r="C258" s="1" t="s">
        <v>9</v>
      </c>
      <c r="D258" s="1" t="s">
        <v>172</v>
      </c>
      <c r="E258" s="8" t="s">
        <v>163</v>
      </c>
      <c r="F258" s="18">
        <v>1855762.38</v>
      </c>
    </row>
    <row r="259" spans="1:6" ht="109.2" x14ac:dyDescent="0.25">
      <c r="A259" s="3" t="s">
        <v>173</v>
      </c>
      <c r="B259" s="1" t="s">
        <v>51</v>
      </c>
      <c r="C259" s="1" t="s">
        <v>9</v>
      </c>
      <c r="D259" s="1" t="s">
        <v>174</v>
      </c>
      <c r="E259" s="15" t="s">
        <v>0</v>
      </c>
      <c r="F259" s="18">
        <f t="shared" ref="F259" si="149">F260</f>
        <v>199810480.91999999</v>
      </c>
    </row>
    <row r="260" spans="1:6" ht="46.8" x14ac:dyDescent="0.25">
      <c r="A260" s="3" t="s">
        <v>160</v>
      </c>
      <c r="B260" s="1" t="s">
        <v>51</v>
      </c>
      <c r="C260" s="1" t="s">
        <v>9</v>
      </c>
      <c r="D260" s="1" t="s">
        <v>174</v>
      </c>
      <c r="E260" s="8" t="s">
        <v>161</v>
      </c>
      <c r="F260" s="18">
        <f t="shared" ref="F260" si="150">F261</f>
        <v>199810480.91999999</v>
      </c>
    </row>
    <row r="261" spans="1:6" ht="15.6" x14ac:dyDescent="0.25">
      <c r="A261" s="3" t="s">
        <v>162</v>
      </c>
      <c r="B261" s="1" t="s">
        <v>51</v>
      </c>
      <c r="C261" s="1" t="s">
        <v>9</v>
      </c>
      <c r="D261" s="1" t="s">
        <v>174</v>
      </c>
      <c r="E261" s="8" t="s">
        <v>163</v>
      </c>
      <c r="F261" s="18">
        <v>199810480.91999999</v>
      </c>
    </row>
    <row r="262" spans="1:6" ht="140.4" x14ac:dyDescent="0.25">
      <c r="A262" s="3" t="s">
        <v>164</v>
      </c>
      <c r="B262" s="1" t="s">
        <v>51</v>
      </c>
      <c r="C262" s="1" t="s">
        <v>9</v>
      </c>
      <c r="D262" s="1" t="s">
        <v>165</v>
      </c>
      <c r="E262" s="15" t="s">
        <v>0</v>
      </c>
      <c r="F262" s="18">
        <f t="shared" ref="F262" si="151">F263+F265</f>
        <v>2929921.29</v>
      </c>
    </row>
    <row r="263" spans="1:6" ht="31.2" x14ac:dyDescent="0.25">
      <c r="A263" s="3" t="s">
        <v>175</v>
      </c>
      <c r="B263" s="1" t="s">
        <v>51</v>
      </c>
      <c r="C263" s="1" t="s">
        <v>9</v>
      </c>
      <c r="D263" s="1" t="s">
        <v>165</v>
      </c>
      <c r="E263" s="8" t="s">
        <v>176</v>
      </c>
      <c r="F263" s="18">
        <f t="shared" ref="F263" si="152">F264</f>
        <v>850341.94</v>
      </c>
    </row>
    <row r="264" spans="1:6" ht="31.2" x14ac:dyDescent="0.25">
      <c r="A264" s="3" t="s">
        <v>177</v>
      </c>
      <c r="B264" s="1" t="s">
        <v>51</v>
      </c>
      <c r="C264" s="1" t="s">
        <v>9</v>
      </c>
      <c r="D264" s="1" t="s">
        <v>165</v>
      </c>
      <c r="E264" s="8" t="s">
        <v>178</v>
      </c>
      <c r="F264" s="18">
        <v>850341.94</v>
      </c>
    </row>
    <row r="265" spans="1:6" ht="46.8" x14ac:dyDescent="0.25">
      <c r="A265" s="3" t="s">
        <v>160</v>
      </c>
      <c r="B265" s="1" t="s">
        <v>51</v>
      </c>
      <c r="C265" s="1" t="s">
        <v>9</v>
      </c>
      <c r="D265" s="1" t="s">
        <v>165</v>
      </c>
      <c r="E265" s="8" t="s">
        <v>161</v>
      </c>
      <c r="F265" s="18">
        <f t="shared" ref="F265" si="153">F266</f>
        <v>2079579.35</v>
      </c>
    </row>
    <row r="266" spans="1:6" ht="15.6" x14ac:dyDescent="0.25">
      <c r="A266" s="3" t="s">
        <v>162</v>
      </c>
      <c r="B266" s="1" t="s">
        <v>51</v>
      </c>
      <c r="C266" s="1" t="s">
        <v>9</v>
      </c>
      <c r="D266" s="1" t="s">
        <v>165</v>
      </c>
      <c r="E266" s="8" t="s">
        <v>163</v>
      </c>
      <c r="F266" s="18">
        <v>2079579.35</v>
      </c>
    </row>
    <row r="267" spans="1:6" ht="140.4" hidden="1" x14ac:dyDescent="0.25">
      <c r="A267" s="3" t="s">
        <v>179</v>
      </c>
      <c r="B267" s="1" t="s">
        <v>51</v>
      </c>
      <c r="C267" s="1" t="s">
        <v>9</v>
      </c>
      <c r="D267" s="1" t="s">
        <v>180</v>
      </c>
      <c r="E267" s="15" t="s">
        <v>0</v>
      </c>
      <c r="F267" s="18">
        <f t="shared" ref="F267" si="154">F268</f>
        <v>0</v>
      </c>
    </row>
    <row r="268" spans="1:6" ht="46.8" hidden="1" x14ac:dyDescent="0.25">
      <c r="A268" s="3" t="s">
        <v>160</v>
      </c>
      <c r="B268" s="1" t="s">
        <v>51</v>
      </c>
      <c r="C268" s="1" t="s">
        <v>9</v>
      </c>
      <c r="D268" s="1" t="s">
        <v>180</v>
      </c>
      <c r="E268" s="8" t="s">
        <v>161</v>
      </c>
      <c r="F268" s="18">
        <f t="shared" ref="F268" si="155">F269</f>
        <v>0</v>
      </c>
    </row>
    <row r="269" spans="1:6" ht="15.6" hidden="1" x14ac:dyDescent="0.25">
      <c r="A269" s="3" t="s">
        <v>162</v>
      </c>
      <c r="B269" s="1" t="s">
        <v>51</v>
      </c>
      <c r="C269" s="1" t="s">
        <v>9</v>
      </c>
      <c r="D269" s="1" t="s">
        <v>180</v>
      </c>
      <c r="E269" s="8" t="s">
        <v>163</v>
      </c>
      <c r="F269" s="18">
        <v>0</v>
      </c>
    </row>
    <row r="270" spans="1:6" ht="15.6" x14ac:dyDescent="0.25">
      <c r="A270" s="3" t="s">
        <v>181</v>
      </c>
      <c r="B270" s="1" t="s">
        <v>51</v>
      </c>
      <c r="C270" s="1" t="s">
        <v>9</v>
      </c>
      <c r="D270" s="1" t="s">
        <v>182</v>
      </c>
      <c r="E270" s="15" t="s">
        <v>0</v>
      </c>
      <c r="F270" s="18">
        <f t="shared" ref="F270" si="156">F271</f>
        <v>51403844.82</v>
      </c>
    </row>
    <row r="271" spans="1:6" ht="46.8" x14ac:dyDescent="0.25">
      <c r="A271" s="3" t="s">
        <v>160</v>
      </c>
      <c r="B271" s="1" t="s">
        <v>51</v>
      </c>
      <c r="C271" s="1" t="s">
        <v>9</v>
      </c>
      <c r="D271" s="1" t="s">
        <v>182</v>
      </c>
      <c r="E271" s="8" t="s">
        <v>161</v>
      </c>
      <c r="F271" s="18">
        <f t="shared" ref="F271" si="157">F272</f>
        <v>51403844.82</v>
      </c>
    </row>
    <row r="272" spans="1:6" ht="15.6" x14ac:dyDescent="0.25">
      <c r="A272" s="3" t="s">
        <v>162</v>
      </c>
      <c r="B272" s="1" t="s">
        <v>51</v>
      </c>
      <c r="C272" s="1" t="s">
        <v>9</v>
      </c>
      <c r="D272" s="1" t="s">
        <v>182</v>
      </c>
      <c r="E272" s="8" t="s">
        <v>163</v>
      </c>
      <c r="F272" s="18">
        <v>51403844.82</v>
      </c>
    </row>
    <row r="273" spans="1:6" ht="46.8" x14ac:dyDescent="0.25">
      <c r="A273" s="3" t="s">
        <v>75</v>
      </c>
      <c r="B273" s="1" t="s">
        <v>51</v>
      </c>
      <c r="C273" s="1" t="s">
        <v>9</v>
      </c>
      <c r="D273" s="1" t="s">
        <v>183</v>
      </c>
      <c r="E273" s="15" t="s">
        <v>0</v>
      </c>
      <c r="F273" s="18">
        <f t="shared" ref="F273" si="158">F274</f>
        <v>64474</v>
      </c>
    </row>
    <row r="274" spans="1:6" ht="46.8" x14ac:dyDescent="0.25">
      <c r="A274" s="3" t="s">
        <v>160</v>
      </c>
      <c r="B274" s="1" t="s">
        <v>51</v>
      </c>
      <c r="C274" s="1" t="s">
        <v>9</v>
      </c>
      <c r="D274" s="1" t="s">
        <v>183</v>
      </c>
      <c r="E274" s="8" t="s">
        <v>161</v>
      </c>
      <c r="F274" s="18">
        <f t="shared" ref="F274" si="159">F275</f>
        <v>64474</v>
      </c>
    </row>
    <row r="275" spans="1:6" ht="15.6" x14ac:dyDescent="0.25">
      <c r="A275" s="3" t="s">
        <v>162</v>
      </c>
      <c r="B275" s="1" t="s">
        <v>51</v>
      </c>
      <c r="C275" s="1" t="s">
        <v>9</v>
      </c>
      <c r="D275" s="1" t="s">
        <v>183</v>
      </c>
      <c r="E275" s="8" t="s">
        <v>163</v>
      </c>
      <c r="F275" s="18">
        <v>64474</v>
      </c>
    </row>
    <row r="276" spans="1:6" ht="31.2" x14ac:dyDescent="0.25">
      <c r="A276" s="3" t="s">
        <v>184</v>
      </c>
      <c r="B276" s="1" t="s">
        <v>51</v>
      </c>
      <c r="C276" s="1" t="s">
        <v>9</v>
      </c>
      <c r="D276" s="1" t="s">
        <v>185</v>
      </c>
      <c r="E276" s="15" t="s">
        <v>0</v>
      </c>
      <c r="F276" s="18">
        <f t="shared" ref="F276" si="160">F277</f>
        <v>3791476.92</v>
      </c>
    </row>
    <row r="277" spans="1:6" ht="46.8" x14ac:dyDescent="0.25">
      <c r="A277" s="3" t="s">
        <v>160</v>
      </c>
      <c r="B277" s="1" t="s">
        <v>51</v>
      </c>
      <c r="C277" s="1" t="s">
        <v>9</v>
      </c>
      <c r="D277" s="1" t="s">
        <v>185</v>
      </c>
      <c r="E277" s="8" t="s">
        <v>161</v>
      </c>
      <c r="F277" s="18">
        <f t="shared" ref="F277" si="161">F278</f>
        <v>3791476.92</v>
      </c>
    </row>
    <row r="278" spans="1:6" ht="15.6" x14ac:dyDescent="0.25">
      <c r="A278" s="3" t="s">
        <v>162</v>
      </c>
      <c r="B278" s="1" t="s">
        <v>51</v>
      </c>
      <c r="C278" s="1" t="s">
        <v>9</v>
      </c>
      <c r="D278" s="1" t="s">
        <v>185</v>
      </c>
      <c r="E278" s="8" t="s">
        <v>163</v>
      </c>
      <c r="F278" s="18">
        <v>3791476.92</v>
      </c>
    </row>
    <row r="279" spans="1:6" ht="31.2" x14ac:dyDescent="0.25">
      <c r="A279" s="3" t="s">
        <v>186</v>
      </c>
      <c r="B279" s="1" t="s">
        <v>51</v>
      </c>
      <c r="C279" s="1" t="s">
        <v>9</v>
      </c>
      <c r="D279" s="1" t="s">
        <v>187</v>
      </c>
      <c r="E279" s="15" t="s">
        <v>0</v>
      </c>
      <c r="F279" s="18">
        <f t="shared" ref="F279" si="162">F280</f>
        <v>40000</v>
      </c>
    </row>
    <row r="280" spans="1:6" ht="46.8" x14ac:dyDescent="0.25">
      <c r="A280" s="3" t="s">
        <v>160</v>
      </c>
      <c r="B280" s="1" t="s">
        <v>51</v>
      </c>
      <c r="C280" s="1" t="s">
        <v>9</v>
      </c>
      <c r="D280" s="1" t="s">
        <v>187</v>
      </c>
      <c r="E280" s="8" t="s">
        <v>161</v>
      </c>
      <c r="F280" s="18">
        <f t="shared" ref="F280" si="163">F281</f>
        <v>40000</v>
      </c>
    </row>
    <row r="281" spans="1:6" ht="15.6" x14ac:dyDescent="0.25">
      <c r="A281" s="3" t="s">
        <v>162</v>
      </c>
      <c r="B281" s="1" t="s">
        <v>51</v>
      </c>
      <c r="C281" s="1" t="s">
        <v>9</v>
      </c>
      <c r="D281" s="1" t="s">
        <v>187</v>
      </c>
      <c r="E281" s="8" t="s">
        <v>163</v>
      </c>
      <c r="F281" s="18">
        <v>40000</v>
      </c>
    </row>
    <row r="282" spans="1:6" ht="187.2" x14ac:dyDescent="0.25">
      <c r="A282" s="3" t="s">
        <v>277</v>
      </c>
      <c r="B282" s="1" t="s">
        <v>51</v>
      </c>
      <c r="C282" s="1" t="s">
        <v>9</v>
      </c>
      <c r="D282" s="1" t="s">
        <v>276</v>
      </c>
      <c r="E282" s="15" t="s">
        <v>0</v>
      </c>
      <c r="F282" s="18">
        <f t="shared" ref="F282" si="164">F283</f>
        <v>413229.99</v>
      </c>
    </row>
    <row r="283" spans="1:6" ht="46.8" x14ac:dyDescent="0.25">
      <c r="A283" s="3" t="s">
        <v>160</v>
      </c>
      <c r="B283" s="1" t="s">
        <v>51</v>
      </c>
      <c r="C283" s="1" t="s">
        <v>9</v>
      </c>
      <c r="D283" s="1" t="s">
        <v>276</v>
      </c>
      <c r="E283" s="8" t="s">
        <v>161</v>
      </c>
      <c r="F283" s="18">
        <f t="shared" ref="F283" si="165">F284</f>
        <v>413229.99</v>
      </c>
    </row>
    <row r="284" spans="1:6" ht="15.6" x14ac:dyDescent="0.25">
      <c r="A284" s="3" t="s">
        <v>162</v>
      </c>
      <c r="B284" s="1" t="s">
        <v>51</v>
      </c>
      <c r="C284" s="1" t="s">
        <v>9</v>
      </c>
      <c r="D284" s="1" t="s">
        <v>276</v>
      </c>
      <c r="E284" s="8" t="s">
        <v>163</v>
      </c>
      <c r="F284" s="18">
        <v>413229.99</v>
      </c>
    </row>
    <row r="285" spans="1:6" ht="78" x14ac:dyDescent="0.25">
      <c r="A285" s="10" t="s">
        <v>278</v>
      </c>
      <c r="B285" s="1" t="s">
        <v>51</v>
      </c>
      <c r="C285" s="1" t="s">
        <v>9</v>
      </c>
      <c r="D285" s="1" t="s">
        <v>260</v>
      </c>
      <c r="E285" s="15" t="s">
        <v>0</v>
      </c>
      <c r="F285" s="18">
        <f t="shared" ref="F285" si="166">F286</f>
        <v>19928867.210000001</v>
      </c>
    </row>
    <row r="286" spans="1:6" ht="46.8" x14ac:dyDescent="0.25">
      <c r="A286" s="3" t="s">
        <v>160</v>
      </c>
      <c r="B286" s="1" t="s">
        <v>51</v>
      </c>
      <c r="C286" s="1" t="s">
        <v>9</v>
      </c>
      <c r="D286" s="1" t="s">
        <v>260</v>
      </c>
      <c r="E286" s="8" t="s">
        <v>161</v>
      </c>
      <c r="F286" s="18">
        <f t="shared" ref="F286" si="167">F287</f>
        <v>19928867.210000001</v>
      </c>
    </row>
    <row r="287" spans="1:6" ht="15.6" x14ac:dyDescent="0.25">
      <c r="A287" s="3" t="s">
        <v>162</v>
      </c>
      <c r="B287" s="1" t="s">
        <v>51</v>
      </c>
      <c r="C287" s="1" t="s">
        <v>9</v>
      </c>
      <c r="D287" s="1" t="s">
        <v>260</v>
      </c>
      <c r="E287" s="8" t="s">
        <v>163</v>
      </c>
      <c r="F287" s="18">
        <v>19928867.210000001</v>
      </c>
    </row>
    <row r="288" spans="1:6" ht="78" x14ac:dyDescent="0.25">
      <c r="A288" s="3" t="s">
        <v>188</v>
      </c>
      <c r="B288" s="1" t="s">
        <v>51</v>
      </c>
      <c r="C288" s="1" t="s">
        <v>9</v>
      </c>
      <c r="D288" s="1" t="s">
        <v>189</v>
      </c>
      <c r="E288" s="15" t="s">
        <v>0</v>
      </c>
      <c r="F288" s="18">
        <f t="shared" ref="F288" si="168">F289</f>
        <v>4281628.5599999996</v>
      </c>
    </row>
    <row r="289" spans="1:6" ht="46.8" x14ac:dyDescent="0.25">
      <c r="A289" s="3" t="s">
        <v>160</v>
      </c>
      <c r="B289" s="1" t="s">
        <v>51</v>
      </c>
      <c r="C289" s="1" t="s">
        <v>9</v>
      </c>
      <c r="D289" s="1" t="s">
        <v>189</v>
      </c>
      <c r="E289" s="8" t="s">
        <v>161</v>
      </c>
      <c r="F289" s="18">
        <f t="shared" ref="F289" si="169">F290</f>
        <v>4281628.5599999996</v>
      </c>
    </row>
    <row r="290" spans="1:6" ht="15.6" x14ac:dyDescent="0.25">
      <c r="A290" s="3" t="s">
        <v>162</v>
      </c>
      <c r="B290" s="1" t="s">
        <v>51</v>
      </c>
      <c r="C290" s="1" t="s">
        <v>9</v>
      </c>
      <c r="D290" s="1" t="s">
        <v>189</v>
      </c>
      <c r="E290" s="8" t="s">
        <v>163</v>
      </c>
      <c r="F290" s="18">
        <v>4281628.5599999996</v>
      </c>
    </row>
    <row r="291" spans="1:6" ht="62.4" x14ac:dyDescent="0.25">
      <c r="A291" s="3" t="s">
        <v>283</v>
      </c>
      <c r="B291" s="1" t="s">
        <v>51</v>
      </c>
      <c r="C291" s="1" t="s">
        <v>9</v>
      </c>
      <c r="D291" s="1" t="s">
        <v>282</v>
      </c>
      <c r="E291" s="15" t="s">
        <v>0</v>
      </c>
      <c r="F291" s="18">
        <f t="shared" ref="F291:F292" si="170">F292</f>
        <v>1011479.09</v>
      </c>
    </row>
    <row r="292" spans="1:6" ht="46.8" x14ac:dyDescent="0.25">
      <c r="A292" s="3" t="s">
        <v>160</v>
      </c>
      <c r="B292" s="1" t="s">
        <v>51</v>
      </c>
      <c r="C292" s="1" t="s">
        <v>9</v>
      </c>
      <c r="D292" s="1" t="s">
        <v>282</v>
      </c>
      <c r="E292" s="8" t="s">
        <v>161</v>
      </c>
      <c r="F292" s="18">
        <f t="shared" si="170"/>
        <v>1011479.09</v>
      </c>
    </row>
    <row r="293" spans="1:6" ht="15.6" x14ac:dyDescent="0.25">
      <c r="A293" s="3" t="s">
        <v>162</v>
      </c>
      <c r="B293" s="1" t="s">
        <v>51</v>
      </c>
      <c r="C293" s="1" t="s">
        <v>9</v>
      </c>
      <c r="D293" s="1" t="s">
        <v>282</v>
      </c>
      <c r="E293" s="8" t="s">
        <v>163</v>
      </c>
      <c r="F293" s="18">
        <v>1011479.09</v>
      </c>
    </row>
    <row r="294" spans="1:6" ht="15.6" x14ac:dyDescent="0.25">
      <c r="A294" s="2" t="s">
        <v>190</v>
      </c>
      <c r="B294" s="1" t="s">
        <v>51</v>
      </c>
      <c r="C294" s="1" t="s">
        <v>17</v>
      </c>
      <c r="D294" s="1" t="s">
        <v>0</v>
      </c>
      <c r="E294" s="8" t="s">
        <v>0</v>
      </c>
      <c r="F294" s="18">
        <f t="shared" ref="F294" si="171">F298+F301+F295</f>
        <v>2542110.11</v>
      </c>
    </row>
    <row r="295" spans="1:6" ht="140.4" x14ac:dyDescent="0.25">
      <c r="A295" s="3" t="s">
        <v>164</v>
      </c>
      <c r="B295" s="1" t="s">
        <v>51</v>
      </c>
      <c r="C295" s="1" t="s">
        <v>17</v>
      </c>
      <c r="D295" s="1" t="s">
        <v>165</v>
      </c>
      <c r="E295" s="8"/>
      <c r="F295" s="18">
        <f t="shared" ref="F295:F296" si="172">F296</f>
        <v>8000</v>
      </c>
    </row>
    <row r="296" spans="1:6" ht="46.8" x14ac:dyDescent="0.25">
      <c r="A296" s="3" t="s">
        <v>160</v>
      </c>
      <c r="B296" s="1" t="s">
        <v>51</v>
      </c>
      <c r="C296" s="1" t="s">
        <v>17</v>
      </c>
      <c r="D296" s="1" t="s">
        <v>165</v>
      </c>
      <c r="E296" s="8" t="s">
        <v>161</v>
      </c>
      <c r="F296" s="18">
        <f t="shared" si="172"/>
        <v>8000</v>
      </c>
    </row>
    <row r="297" spans="1:6" ht="15.6" x14ac:dyDescent="0.25">
      <c r="A297" s="3" t="s">
        <v>162</v>
      </c>
      <c r="B297" s="1" t="s">
        <v>51</v>
      </c>
      <c r="C297" s="1" t="s">
        <v>17</v>
      </c>
      <c r="D297" s="1" t="s">
        <v>165</v>
      </c>
      <c r="E297" s="8" t="s">
        <v>163</v>
      </c>
      <c r="F297" s="18">
        <v>8000</v>
      </c>
    </row>
    <row r="298" spans="1:6" ht="15.6" x14ac:dyDescent="0.25">
      <c r="A298" s="3" t="s">
        <v>191</v>
      </c>
      <c r="B298" s="1" t="s">
        <v>51</v>
      </c>
      <c r="C298" s="1" t="s">
        <v>17</v>
      </c>
      <c r="D298" s="1" t="s">
        <v>192</v>
      </c>
      <c r="E298" s="15" t="s">
        <v>0</v>
      </c>
      <c r="F298" s="18">
        <f t="shared" ref="F298" si="173">F299</f>
        <v>2534110.11</v>
      </c>
    </row>
    <row r="299" spans="1:6" ht="46.8" x14ac:dyDescent="0.25">
      <c r="A299" s="3" t="s">
        <v>160</v>
      </c>
      <c r="B299" s="1" t="s">
        <v>51</v>
      </c>
      <c r="C299" s="1" t="s">
        <v>17</v>
      </c>
      <c r="D299" s="1" t="s">
        <v>192</v>
      </c>
      <c r="E299" s="8" t="s">
        <v>161</v>
      </c>
      <c r="F299" s="18">
        <f t="shared" ref="F299" si="174">F300</f>
        <v>2534110.11</v>
      </c>
    </row>
    <row r="300" spans="1:6" ht="15.6" x14ac:dyDescent="0.25">
      <c r="A300" s="3" t="s">
        <v>162</v>
      </c>
      <c r="B300" s="1" t="s">
        <v>51</v>
      </c>
      <c r="C300" s="1" t="s">
        <v>17</v>
      </c>
      <c r="D300" s="1" t="s">
        <v>192</v>
      </c>
      <c r="E300" s="8" t="s">
        <v>163</v>
      </c>
      <c r="F300" s="18">
        <v>2534110.11</v>
      </c>
    </row>
    <row r="301" spans="1:6" ht="46.8" hidden="1" x14ac:dyDescent="0.25">
      <c r="A301" s="3" t="s">
        <v>261</v>
      </c>
      <c r="B301" s="1" t="s">
        <v>51</v>
      </c>
      <c r="C301" s="1" t="s">
        <v>17</v>
      </c>
      <c r="D301" s="1" t="s">
        <v>262</v>
      </c>
      <c r="E301" s="15" t="s">
        <v>0</v>
      </c>
      <c r="F301" s="18">
        <f t="shared" ref="F301:F302" si="175">F302</f>
        <v>0</v>
      </c>
    </row>
    <row r="302" spans="1:6" ht="46.8" hidden="1" x14ac:dyDescent="0.25">
      <c r="A302" s="3" t="s">
        <v>160</v>
      </c>
      <c r="B302" s="1" t="s">
        <v>51</v>
      </c>
      <c r="C302" s="1" t="s">
        <v>17</v>
      </c>
      <c r="D302" s="1" t="s">
        <v>262</v>
      </c>
      <c r="E302" s="8" t="s">
        <v>161</v>
      </c>
      <c r="F302" s="18">
        <f t="shared" si="175"/>
        <v>0</v>
      </c>
    </row>
    <row r="303" spans="1:6" ht="15.6" hidden="1" x14ac:dyDescent="0.25">
      <c r="A303" s="3" t="s">
        <v>162</v>
      </c>
      <c r="B303" s="1" t="s">
        <v>51</v>
      </c>
      <c r="C303" s="1" t="s">
        <v>17</v>
      </c>
      <c r="D303" s="1" t="s">
        <v>262</v>
      </c>
      <c r="E303" s="8" t="s">
        <v>163</v>
      </c>
      <c r="F303" s="18">
        <v>0</v>
      </c>
    </row>
    <row r="304" spans="1:6" ht="15.6" x14ac:dyDescent="0.25">
      <c r="A304" s="2" t="s">
        <v>193</v>
      </c>
      <c r="B304" s="1" t="s">
        <v>51</v>
      </c>
      <c r="C304" s="1" t="s">
        <v>51</v>
      </c>
      <c r="D304" s="1" t="s">
        <v>0</v>
      </c>
      <c r="E304" s="8" t="s">
        <v>0</v>
      </c>
      <c r="F304" s="18">
        <f t="shared" ref="F304:F306" si="176">F305</f>
        <v>34991.199999999997</v>
      </c>
    </row>
    <row r="305" spans="1:6" ht="31.2" x14ac:dyDescent="0.25">
      <c r="A305" s="3" t="s">
        <v>194</v>
      </c>
      <c r="B305" s="1" t="s">
        <v>51</v>
      </c>
      <c r="C305" s="1" t="s">
        <v>51</v>
      </c>
      <c r="D305" s="1" t="s">
        <v>195</v>
      </c>
      <c r="E305" s="15" t="s">
        <v>0</v>
      </c>
      <c r="F305" s="18">
        <f t="shared" si="176"/>
        <v>34991.199999999997</v>
      </c>
    </row>
    <row r="306" spans="1:6" ht="46.8" x14ac:dyDescent="0.25">
      <c r="A306" s="3" t="s">
        <v>160</v>
      </c>
      <c r="B306" s="1" t="s">
        <v>51</v>
      </c>
      <c r="C306" s="1" t="s">
        <v>51</v>
      </c>
      <c r="D306" s="1" t="s">
        <v>195</v>
      </c>
      <c r="E306" s="8" t="s">
        <v>161</v>
      </c>
      <c r="F306" s="18">
        <f t="shared" si="176"/>
        <v>34991.199999999997</v>
      </c>
    </row>
    <row r="307" spans="1:6" ht="15.6" x14ac:dyDescent="0.25">
      <c r="A307" s="3" t="s">
        <v>162</v>
      </c>
      <c r="B307" s="1" t="s">
        <v>51</v>
      </c>
      <c r="C307" s="1" t="s">
        <v>51</v>
      </c>
      <c r="D307" s="1" t="s">
        <v>195</v>
      </c>
      <c r="E307" s="8" t="s">
        <v>163</v>
      </c>
      <c r="F307" s="18">
        <v>34991.199999999997</v>
      </c>
    </row>
    <row r="308" spans="1:6" ht="15.6" x14ac:dyDescent="0.25">
      <c r="A308" s="2" t="s">
        <v>196</v>
      </c>
      <c r="B308" s="1" t="s">
        <v>51</v>
      </c>
      <c r="C308" s="1" t="s">
        <v>84</v>
      </c>
      <c r="D308" s="1" t="s">
        <v>0</v>
      </c>
      <c r="E308" s="8" t="s">
        <v>0</v>
      </c>
      <c r="F308" s="18">
        <f t="shared" ref="F308" si="177">F309+F316+F323+F326</f>
        <v>40605020.43</v>
      </c>
    </row>
    <row r="309" spans="1:6" ht="46.8" x14ac:dyDescent="0.25">
      <c r="A309" s="3" t="s">
        <v>18</v>
      </c>
      <c r="B309" s="1" t="s">
        <v>51</v>
      </c>
      <c r="C309" s="1" t="s">
        <v>84</v>
      </c>
      <c r="D309" s="1" t="s">
        <v>197</v>
      </c>
      <c r="E309" s="15" t="s">
        <v>0</v>
      </c>
      <c r="F309" s="18">
        <f t="shared" ref="F309" si="178">F310+F312</f>
        <v>5158854.32</v>
      </c>
    </row>
    <row r="310" spans="1:6" ht="93.6" x14ac:dyDescent="0.25">
      <c r="A310" s="3" t="s">
        <v>12</v>
      </c>
      <c r="B310" s="1" t="s">
        <v>51</v>
      </c>
      <c r="C310" s="1" t="s">
        <v>84</v>
      </c>
      <c r="D310" s="1" t="s">
        <v>197</v>
      </c>
      <c r="E310" s="8" t="s">
        <v>13</v>
      </c>
      <c r="F310" s="18">
        <f t="shared" ref="F310" si="179">F311</f>
        <v>4488154.32</v>
      </c>
    </row>
    <row r="311" spans="1:6" ht="31.2" x14ac:dyDescent="0.25">
      <c r="A311" s="3" t="s">
        <v>14</v>
      </c>
      <c r="B311" s="1" t="s">
        <v>51</v>
      </c>
      <c r="C311" s="1" t="s">
        <v>84</v>
      </c>
      <c r="D311" s="1" t="s">
        <v>197</v>
      </c>
      <c r="E311" s="8" t="s">
        <v>15</v>
      </c>
      <c r="F311" s="18">
        <v>4488154.32</v>
      </c>
    </row>
    <row r="312" spans="1:6" ht="46.95" customHeight="1" x14ac:dyDescent="0.25">
      <c r="A312" s="3" t="s">
        <v>20</v>
      </c>
      <c r="B312" s="1" t="s">
        <v>51</v>
      </c>
      <c r="C312" s="1" t="s">
        <v>84</v>
      </c>
      <c r="D312" s="1" t="s">
        <v>197</v>
      </c>
      <c r="E312" s="8" t="s">
        <v>21</v>
      </c>
      <c r="F312" s="18">
        <f t="shared" ref="F312:F314" si="180">F313</f>
        <v>670700</v>
      </c>
    </row>
    <row r="313" spans="1:6" ht="46.8" x14ac:dyDescent="0.25">
      <c r="A313" s="3" t="s">
        <v>22</v>
      </c>
      <c r="B313" s="1" t="s">
        <v>51</v>
      </c>
      <c r="C313" s="1" t="s">
        <v>84</v>
      </c>
      <c r="D313" s="1" t="s">
        <v>197</v>
      </c>
      <c r="E313" s="8" t="s">
        <v>23</v>
      </c>
      <c r="F313" s="18">
        <v>670700</v>
      </c>
    </row>
    <row r="314" spans="1:6" ht="9.6" hidden="1" customHeight="1" x14ac:dyDescent="0.25">
      <c r="A314" s="3" t="s">
        <v>53</v>
      </c>
      <c r="B314" s="1" t="s">
        <v>51</v>
      </c>
      <c r="C314" s="1" t="s">
        <v>84</v>
      </c>
      <c r="D314" s="1" t="s">
        <v>197</v>
      </c>
      <c r="E314" s="8">
        <v>800</v>
      </c>
      <c r="F314" s="18">
        <f t="shared" si="180"/>
        <v>0</v>
      </c>
    </row>
    <row r="315" spans="1:6" ht="15.6" hidden="1" x14ac:dyDescent="0.25">
      <c r="A315" s="3" t="s">
        <v>67</v>
      </c>
      <c r="B315" s="1" t="s">
        <v>51</v>
      </c>
      <c r="C315" s="1" t="s">
        <v>84</v>
      </c>
      <c r="D315" s="1" t="s">
        <v>197</v>
      </c>
      <c r="E315" s="8">
        <v>850</v>
      </c>
      <c r="F315" s="18">
        <v>0</v>
      </c>
    </row>
    <row r="316" spans="1:6" ht="46.8" x14ac:dyDescent="0.25">
      <c r="A316" s="3" t="s">
        <v>103</v>
      </c>
      <c r="B316" s="1" t="s">
        <v>51</v>
      </c>
      <c r="C316" s="1" t="s">
        <v>84</v>
      </c>
      <c r="D316" s="1" t="s">
        <v>198</v>
      </c>
      <c r="E316" s="15" t="s">
        <v>0</v>
      </c>
      <c r="F316" s="18">
        <f t="shared" ref="F316" si="181">F317+F319+F321</f>
        <v>34704561.539999999</v>
      </c>
    </row>
    <row r="317" spans="1:6" ht="93.6" x14ac:dyDescent="0.25">
      <c r="A317" s="3" t="s">
        <v>12</v>
      </c>
      <c r="B317" s="1" t="s">
        <v>51</v>
      </c>
      <c r="C317" s="1" t="s">
        <v>84</v>
      </c>
      <c r="D317" s="1" t="s">
        <v>198</v>
      </c>
      <c r="E317" s="8" t="s">
        <v>13</v>
      </c>
      <c r="F317" s="18">
        <f t="shared" ref="F317" si="182">F318</f>
        <v>32560218.539999999</v>
      </c>
    </row>
    <row r="318" spans="1:6" ht="31.2" x14ac:dyDescent="0.25">
      <c r="A318" s="3" t="s">
        <v>89</v>
      </c>
      <c r="B318" s="1" t="s">
        <v>51</v>
      </c>
      <c r="C318" s="1" t="s">
        <v>84</v>
      </c>
      <c r="D318" s="1" t="s">
        <v>198</v>
      </c>
      <c r="E318" s="8" t="s">
        <v>90</v>
      </c>
      <c r="F318" s="18">
        <v>32560218.539999999</v>
      </c>
    </row>
    <row r="319" spans="1:6" ht="46.8" x14ac:dyDescent="0.25">
      <c r="A319" s="3" t="s">
        <v>20</v>
      </c>
      <c r="B319" s="1" t="s">
        <v>51</v>
      </c>
      <c r="C319" s="1" t="s">
        <v>84</v>
      </c>
      <c r="D319" s="1" t="s">
        <v>198</v>
      </c>
      <c r="E319" s="8" t="s">
        <v>21</v>
      </c>
      <c r="F319" s="18">
        <f t="shared" ref="F319" si="183">F320</f>
        <v>2137615</v>
      </c>
    </row>
    <row r="320" spans="1:6" ht="46.8" x14ac:dyDescent="0.25">
      <c r="A320" s="3" t="s">
        <v>22</v>
      </c>
      <c r="B320" s="1" t="s">
        <v>51</v>
      </c>
      <c r="C320" s="1" t="s">
        <v>84</v>
      </c>
      <c r="D320" s="1" t="s">
        <v>198</v>
      </c>
      <c r="E320" s="8" t="s">
        <v>23</v>
      </c>
      <c r="F320" s="18">
        <v>2137615</v>
      </c>
    </row>
    <row r="321" spans="1:6" ht="15.6" x14ac:dyDescent="0.25">
      <c r="A321" s="3" t="s">
        <v>53</v>
      </c>
      <c r="B321" s="1" t="s">
        <v>51</v>
      </c>
      <c r="C321" s="1" t="s">
        <v>84</v>
      </c>
      <c r="D321" s="1" t="s">
        <v>198</v>
      </c>
      <c r="E321" s="8" t="s">
        <v>54</v>
      </c>
      <c r="F321" s="18">
        <f t="shared" ref="F321" si="184">F322</f>
        <v>6728</v>
      </c>
    </row>
    <row r="322" spans="1:6" ht="15.6" x14ac:dyDescent="0.25">
      <c r="A322" s="3" t="s">
        <v>67</v>
      </c>
      <c r="B322" s="1" t="s">
        <v>51</v>
      </c>
      <c r="C322" s="1" t="s">
        <v>84</v>
      </c>
      <c r="D322" s="1" t="s">
        <v>198</v>
      </c>
      <c r="E322" s="8" t="s">
        <v>68</v>
      </c>
      <c r="F322" s="18">
        <v>6728</v>
      </c>
    </row>
    <row r="323" spans="1:6" ht="31.2" x14ac:dyDescent="0.25">
      <c r="A323" s="3" t="s">
        <v>199</v>
      </c>
      <c r="B323" s="1" t="s">
        <v>51</v>
      </c>
      <c r="C323" s="1" t="s">
        <v>84</v>
      </c>
      <c r="D323" s="1" t="s">
        <v>200</v>
      </c>
      <c r="E323" s="15" t="s">
        <v>0</v>
      </c>
      <c r="F323" s="18">
        <f t="shared" ref="F323" si="185">F324</f>
        <v>689294.12</v>
      </c>
    </row>
    <row r="324" spans="1:6" ht="46.8" x14ac:dyDescent="0.25">
      <c r="A324" s="3" t="s">
        <v>160</v>
      </c>
      <c r="B324" s="1" t="s">
        <v>51</v>
      </c>
      <c r="C324" s="1" t="s">
        <v>84</v>
      </c>
      <c r="D324" s="1" t="s">
        <v>200</v>
      </c>
      <c r="E324" s="8" t="s">
        <v>161</v>
      </c>
      <c r="F324" s="18">
        <f t="shared" ref="F324" si="186">F325</f>
        <v>689294.12</v>
      </c>
    </row>
    <row r="325" spans="1:6" ht="15.6" x14ac:dyDescent="0.25">
      <c r="A325" s="3" t="s">
        <v>162</v>
      </c>
      <c r="B325" s="1" t="s">
        <v>51</v>
      </c>
      <c r="C325" s="1" t="s">
        <v>84</v>
      </c>
      <c r="D325" s="1" t="s">
        <v>200</v>
      </c>
      <c r="E325" s="8" t="s">
        <v>163</v>
      </c>
      <c r="F325" s="18">
        <v>689294.12</v>
      </c>
    </row>
    <row r="326" spans="1:6" ht="46.8" x14ac:dyDescent="0.25">
      <c r="A326" s="3" t="s">
        <v>270</v>
      </c>
      <c r="B326" s="1" t="s">
        <v>51</v>
      </c>
      <c r="C326" s="1" t="s">
        <v>84</v>
      </c>
      <c r="D326" s="1" t="s">
        <v>271</v>
      </c>
      <c r="E326" s="8"/>
      <c r="F326" s="18">
        <f t="shared" ref="F326" si="187">F327</f>
        <v>52310.45</v>
      </c>
    </row>
    <row r="327" spans="1:6" ht="93.6" x14ac:dyDescent="0.25">
      <c r="A327" s="3" t="s">
        <v>12</v>
      </c>
      <c r="B327" s="1" t="s">
        <v>51</v>
      </c>
      <c r="C327" s="1" t="s">
        <v>84</v>
      </c>
      <c r="D327" s="1" t="s">
        <v>271</v>
      </c>
      <c r="E327" s="8">
        <v>100</v>
      </c>
      <c r="F327" s="18">
        <f t="shared" ref="F327" si="188">F328</f>
        <v>52310.45</v>
      </c>
    </row>
    <row r="328" spans="1:6" ht="31.2" x14ac:dyDescent="0.25">
      <c r="A328" s="3" t="s">
        <v>14</v>
      </c>
      <c r="B328" s="1" t="s">
        <v>51</v>
      </c>
      <c r="C328" s="1" t="s">
        <v>84</v>
      </c>
      <c r="D328" s="1" t="s">
        <v>271</v>
      </c>
      <c r="E328" s="8" t="s">
        <v>15</v>
      </c>
      <c r="F328" s="18">
        <v>52310.45</v>
      </c>
    </row>
    <row r="329" spans="1:6" ht="15.6" x14ac:dyDescent="0.25">
      <c r="A329" s="2" t="s">
        <v>201</v>
      </c>
      <c r="B329" s="1" t="s">
        <v>102</v>
      </c>
      <c r="C329" s="1" t="s">
        <v>0</v>
      </c>
      <c r="D329" s="1" t="s">
        <v>0</v>
      </c>
      <c r="E329" s="8" t="s">
        <v>0</v>
      </c>
      <c r="F329" s="18">
        <f t="shared" ref="F329" si="189">F330+F360</f>
        <v>39414070.960000001</v>
      </c>
    </row>
    <row r="330" spans="1:6" ht="15.6" x14ac:dyDescent="0.25">
      <c r="A330" s="2" t="s">
        <v>202</v>
      </c>
      <c r="B330" s="1" t="s">
        <v>102</v>
      </c>
      <c r="C330" s="1" t="s">
        <v>7</v>
      </c>
      <c r="D330" s="1" t="s">
        <v>0</v>
      </c>
      <c r="E330" s="8" t="s">
        <v>0</v>
      </c>
      <c r="F330" s="18">
        <f t="shared" ref="F330" si="190">F331+F336+F339+F342+F345+F348+F351+F354+F357</f>
        <v>35553404.5</v>
      </c>
    </row>
    <row r="331" spans="1:6" ht="46.8" x14ac:dyDescent="0.25">
      <c r="A331" s="3" t="s">
        <v>103</v>
      </c>
      <c r="B331" s="1" t="s">
        <v>102</v>
      </c>
      <c r="C331" s="1" t="s">
        <v>7</v>
      </c>
      <c r="D331" s="1" t="s">
        <v>104</v>
      </c>
      <c r="E331" s="15" t="s">
        <v>0</v>
      </c>
      <c r="F331" s="18">
        <f t="shared" ref="F331" si="191">F332+F334</f>
        <v>4613320.21</v>
      </c>
    </row>
    <row r="332" spans="1:6" ht="93.6" x14ac:dyDescent="0.25">
      <c r="A332" s="3" t="s">
        <v>12</v>
      </c>
      <c r="B332" s="1" t="s">
        <v>102</v>
      </c>
      <c r="C332" s="1" t="s">
        <v>7</v>
      </c>
      <c r="D332" s="1" t="s">
        <v>104</v>
      </c>
      <c r="E332" s="8" t="s">
        <v>13</v>
      </c>
      <c r="F332" s="18">
        <f t="shared" ref="F332" si="192">F333</f>
        <v>4601054.21</v>
      </c>
    </row>
    <row r="333" spans="1:6" ht="31.2" x14ac:dyDescent="0.25">
      <c r="A333" s="3" t="s">
        <v>89</v>
      </c>
      <c r="B333" s="1" t="s">
        <v>102</v>
      </c>
      <c r="C333" s="1" t="s">
        <v>7</v>
      </c>
      <c r="D333" s="1" t="s">
        <v>104</v>
      </c>
      <c r="E333" s="8" t="s">
        <v>90</v>
      </c>
      <c r="F333" s="18">
        <v>4601054.21</v>
      </c>
    </row>
    <row r="334" spans="1:6" ht="46.8" x14ac:dyDescent="0.25">
      <c r="A334" s="3" t="s">
        <v>20</v>
      </c>
      <c r="B334" s="1" t="s">
        <v>102</v>
      </c>
      <c r="C334" s="1" t="s">
        <v>7</v>
      </c>
      <c r="D334" s="1" t="s">
        <v>104</v>
      </c>
      <c r="E334" s="8" t="s">
        <v>21</v>
      </c>
      <c r="F334" s="18">
        <f t="shared" ref="F334" si="193">F335</f>
        <v>12266</v>
      </c>
    </row>
    <row r="335" spans="1:6" ht="46.8" x14ac:dyDescent="0.25">
      <c r="A335" s="3" t="s">
        <v>22</v>
      </c>
      <c r="B335" s="1" t="s">
        <v>102</v>
      </c>
      <c r="C335" s="1" t="s">
        <v>7</v>
      </c>
      <c r="D335" s="1" t="s">
        <v>104</v>
      </c>
      <c r="E335" s="8" t="s">
        <v>23</v>
      </c>
      <c r="F335" s="18">
        <v>12266</v>
      </c>
    </row>
    <row r="336" spans="1:6" ht="31.2" x14ac:dyDescent="0.25">
      <c r="A336" s="3" t="s">
        <v>203</v>
      </c>
      <c r="B336" s="1" t="s">
        <v>102</v>
      </c>
      <c r="C336" s="1" t="s">
        <v>7</v>
      </c>
      <c r="D336" s="1" t="s">
        <v>204</v>
      </c>
      <c r="E336" s="15" t="s">
        <v>0</v>
      </c>
      <c r="F336" s="18">
        <f t="shared" ref="F336" si="194">F337</f>
        <v>4188360.9</v>
      </c>
    </row>
    <row r="337" spans="1:6" ht="46.8" x14ac:dyDescent="0.25">
      <c r="A337" s="3" t="s">
        <v>160</v>
      </c>
      <c r="B337" s="1" t="s">
        <v>102</v>
      </c>
      <c r="C337" s="1" t="s">
        <v>7</v>
      </c>
      <c r="D337" s="1" t="s">
        <v>204</v>
      </c>
      <c r="E337" s="8" t="s">
        <v>161</v>
      </c>
      <c r="F337" s="18">
        <f t="shared" ref="F337" si="195">F338</f>
        <v>4188360.9</v>
      </c>
    </row>
    <row r="338" spans="1:6" ht="15.6" x14ac:dyDescent="0.25">
      <c r="A338" s="3" t="s">
        <v>162</v>
      </c>
      <c r="B338" s="1" t="s">
        <v>102</v>
      </c>
      <c r="C338" s="1" t="s">
        <v>7</v>
      </c>
      <c r="D338" s="1" t="s">
        <v>204</v>
      </c>
      <c r="E338" s="8" t="s">
        <v>163</v>
      </c>
      <c r="F338" s="18">
        <v>4188360.9</v>
      </c>
    </row>
    <row r="339" spans="1:6" ht="93.6" x14ac:dyDescent="0.25">
      <c r="A339" s="3" t="s">
        <v>205</v>
      </c>
      <c r="B339" s="1" t="s">
        <v>102</v>
      </c>
      <c r="C339" s="1" t="s">
        <v>7</v>
      </c>
      <c r="D339" s="1" t="s">
        <v>206</v>
      </c>
      <c r="E339" s="15" t="s">
        <v>0</v>
      </c>
      <c r="F339" s="18">
        <f t="shared" ref="F339" si="196">F340</f>
        <v>38700</v>
      </c>
    </row>
    <row r="340" spans="1:6" ht="46.8" x14ac:dyDescent="0.25">
      <c r="A340" s="3" t="s">
        <v>160</v>
      </c>
      <c r="B340" s="1" t="s">
        <v>102</v>
      </c>
      <c r="C340" s="1" t="s">
        <v>7</v>
      </c>
      <c r="D340" s="1" t="s">
        <v>206</v>
      </c>
      <c r="E340" s="8" t="s">
        <v>161</v>
      </c>
      <c r="F340" s="18">
        <f t="shared" ref="F340" si="197">F341</f>
        <v>38700</v>
      </c>
    </row>
    <row r="341" spans="1:6" ht="15.6" x14ac:dyDescent="0.25">
      <c r="A341" s="3" t="s">
        <v>162</v>
      </c>
      <c r="B341" s="1" t="s">
        <v>102</v>
      </c>
      <c r="C341" s="1" t="s">
        <v>7</v>
      </c>
      <c r="D341" s="1" t="s">
        <v>206</v>
      </c>
      <c r="E341" s="8" t="s">
        <v>163</v>
      </c>
      <c r="F341" s="18">
        <v>38700</v>
      </c>
    </row>
    <row r="342" spans="1:6" ht="15.6" x14ac:dyDescent="0.25">
      <c r="A342" s="3" t="s">
        <v>207</v>
      </c>
      <c r="B342" s="1" t="s">
        <v>102</v>
      </c>
      <c r="C342" s="1" t="s">
        <v>7</v>
      </c>
      <c r="D342" s="1" t="s">
        <v>208</v>
      </c>
      <c r="E342" s="15" t="s">
        <v>0</v>
      </c>
      <c r="F342" s="18">
        <f t="shared" ref="F342" si="198">F343</f>
        <v>7431527.0999999996</v>
      </c>
    </row>
    <row r="343" spans="1:6" ht="46.8" x14ac:dyDescent="0.25">
      <c r="A343" s="3" t="s">
        <v>160</v>
      </c>
      <c r="B343" s="1" t="s">
        <v>102</v>
      </c>
      <c r="C343" s="1" t="s">
        <v>7</v>
      </c>
      <c r="D343" s="1" t="s">
        <v>208</v>
      </c>
      <c r="E343" s="8" t="s">
        <v>161</v>
      </c>
      <c r="F343" s="18">
        <f t="shared" ref="F343" si="199">F344</f>
        <v>7431527.0999999996</v>
      </c>
    </row>
    <row r="344" spans="1:6" ht="15.6" x14ac:dyDescent="0.25">
      <c r="A344" s="3" t="s">
        <v>162</v>
      </c>
      <c r="B344" s="1" t="s">
        <v>102</v>
      </c>
      <c r="C344" s="1" t="s">
        <v>7</v>
      </c>
      <c r="D344" s="1" t="s">
        <v>208</v>
      </c>
      <c r="E344" s="8" t="s">
        <v>163</v>
      </c>
      <c r="F344" s="18">
        <v>7431527.0999999996</v>
      </c>
    </row>
    <row r="345" spans="1:6" ht="31.2" x14ac:dyDescent="0.25">
      <c r="A345" s="3" t="s">
        <v>209</v>
      </c>
      <c r="B345" s="1" t="s">
        <v>102</v>
      </c>
      <c r="C345" s="1" t="s">
        <v>7</v>
      </c>
      <c r="D345" s="1" t="s">
        <v>210</v>
      </c>
      <c r="E345" s="15" t="s">
        <v>0</v>
      </c>
      <c r="F345" s="18">
        <f t="shared" ref="F345" si="200">F346</f>
        <v>15595536.039999999</v>
      </c>
    </row>
    <row r="346" spans="1:6" ht="46.8" x14ac:dyDescent="0.25">
      <c r="A346" s="3" t="s">
        <v>160</v>
      </c>
      <c r="B346" s="1" t="s">
        <v>102</v>
      </c>
      <c r="C346" s="1" t="s">
        <v>7</v>
      </c>
      <c r="D346" s="1" t="s">
        <v>210</v>
      </c>
      <c r="E346" s="8" t="s">
        <v>161</v>
      </c>
      <c r="F346" s="18">
        <f t="shared" ref="F346" si="201">F347</f>
        <v>15595536.039999999</v>
      </c>
    </row>
    <row r="347" spans="1:6" ht="15.6" x14ac:dyDescent="0.25">
      <c r="A347" s="3" t="s">
        <v>162</v>
      </c>
      <c r="B347" s="1" t="s">
        <v>102</v>
      </c>
      <c r="C347" s="1" t="s">
        <v>7</v>
      </c>
      <c r="D347" s="1" t="s">
        <v>210</v>
      </c>
      <c r="E347" s="8" t="s">
        <v>163</v>
      </c>
      <c r="F347" s="18">
        <v>15595536.039999999</v>
      </c>
    </row>
    <row r="348" spans="1:6" ht="15.6" x14ac:dyDescent="0.25">
      <c r="A348" s="3" t="s">
        <v>211</v>
      </c>
      <c r="B348" s="1" t="s">
        <v>102</v>
      </c>
      <c r="C348" s="1" t="s">
        <v>7</v>
      </c>
      <c r="D348" s="1" t="s">
        <v>212</v>
      </c>
      <c r="E348" s="15" t="s">
        <v>0</v>
      </c>
      <c r="F348" s="18">
        <f t="shared" ref="F348" si="202">F349</f>
        <v>297471.69</v>
      </c>
    </row>
    <row r="349" spans="1:6" ht="46.8" x14ac:dyDescent="0.25">
      <c r="A349" s="3" t="s">
        <v>160</v>
      </c>
      <c r="B349" s="1" t="s">
        <v>102</v>
      </c>
      <c r="C349" s="1" t="s">
        <v>7</v>
      </c>
      <c r="D349" s="1" t="s">
        <v>212</v>
      </c>
      <c r="E349" s="8" t="s">
        <v>161</v>
      </c>
      <c r="F349" s="18">
        <f t="shared" ref="F349" si="203">F350</f>
        <v>297471.69</v>
      </c>
    </row>
    <row r="350" spans="1:6" ht="15.6" x14ac:dyDescent="0.25">
      <c r="A350" s="3" t="s">
        <v>162</v>
      </c>
      <c r="B350" s="1" t="s">
        <v>102</v>
      </c>
      <c r="C350" s="1" t="s">
        <v>7</v>
      </c>
      <c r="D350" s="1" t="s">
        <v>212</v>
      </c>
      <c r="E350" s="8" t="s">
        <v>163</v>
      </c>
      <c r="F350" s="18">
        <v>297471.69</v>
      </c>
    </row>
    <row r="351" spans="1:6" ht="109.2" x14ac:dyDescent="0.25">
      <c r="A351" s="3" t="s">
        <v>265</v>
      </c>
      <c r="B351" s="1" t="s">
        <v>102</v>
      </c>
      <c r="C351" s="1" t="s">
        <v>7</v>
      </c>
      <c r="D351" s="1" t="s">
        <v>266</v>
      </c>
      <c r="E351" s="15" t="s">
        <v>0</v>
      </c>
      <c r="F351" s="18">
        <f t="shared" ref="F351" si="204">F352</f>
        <v>194727.98</v>
      </c>
    </row>
    <row r="352" spans="1:6" ht="46.8" x14ac:dyDescent="0.25">
      <c r="A352" s="3" t="s">
        <v>160</v>
      </c>
      <c r="B352" s="1" t="s">
        <v>102</v>
      </c>
      <c r="C352" s="1" t="s">
        <v>7</v>
      </c>
      <c r="D352" s="1" t="s">
        <v>266</v>
      </c>
      <c r="E352" s="8" t="s">
        <v>161</v>
      </c>
      <c r="F352" s="18">
        <f t="shared" ref="F352" si="205">F353</f>
        <v>194727.98</v>
      </c>
    </row>
    <row r="353" spans="1:6" ht="15.6" x14ac:dyDescent="0.25">
      <c r="A353" s="3" t="s">
        <v>162</v>
      </c>
      <c r="B353" s="1" t="s">
        <v>102</v>
      </c>
      <c r="C353" s="1" t="s">
        <v>7</v>
      </c>
      <c r="D353" s="1" t="s">
        <v>266</v>
      </c>
      <c r="E353" s="8" t="s">
        <v>163</v>
      </c>
      <c r="F353" s="18">
        <v>194727.98</v>
      </c>
    </row>
    <row r="354" spans="1:6" ht="31.2" x14ac:dyDescent="0.25">
      <c r="A354" s="3" t="s">
        <v>213</v>
      </c>
      <c r="B354" s="1" t="s">
        <v>102</v>
      </c>
      <c r="C354" s="1" t="s">
        <v>7</v>
      </c>
      <c r="D354" s="1" t="s">
        <v>214</v>
      </c>
      <c r="E354" s="15" t="s">
        <v>0</v>
      </c>
      <c r="F354" s="18">
        <f t="shared" ref="F354" si="206">F355</f>
        <v>39772.449999999997</v>
      </c>
    </row>
    <row r="355" spans="1:6" ht="46.8" x14ac:dyDescent="0.25">
      <c r="A355" s="3" t="s">
        <v>160</v>
      </c>
      <c r="B355" s="1" t="s">
        <v>102</v>
      </c>
      <c r="C355" s="1" t="s">
        <v>7</v>
      </c>
      <c r="D355" s="1" t="s">
        <v>214</v>
      </c>
      <c r="E355" s="8" t="s">
        <v>161</v>
      </c>
      <c r="F355" s="18">
        <f t="shared" ref="F355" si="207">F356</f>
        <v>39772.449999999997</v>
      </c>
    </row>
    <row r="356" spans="1:6" ht="15.6" x14ac:dyDescent="0.25">
      <c r="A356" s="3" t="s">
        <v>162</v>
      </c>
      <c r="B356" s="1" t="s">
        <v>102</v>
      </c>
      <c r="C356" s="1" t="s">
        <v>7</v>
      </c>
      <c r="D356" s="1" t="s">
        <v>214</v>
      </c>
      <c r="E356" s="8" t="s">
        <v>163</v>
      </c>
      <c r="F356" s="18">
        <v>39772.449999999997</v>
      </c>
    </row>
    <row r="357" spans="1:6" ht="31.2" x14ac:dyDescent="0.25">
      <c r="A357" s="3" t="s">
        <v>284</v>
      </c>
      <c r="B357" s="1" t="s">
        <v>102</v>
      </c>
      <c r="C357" s="1" t="s">
        <v>7</v>
      </c>
      <c r="D357" s="1" t="s">
        <v>285</v>
      </c>
      <c r="E357" s="8"/>
      <c r="F357" s="18">
        <f t="shared" ref="F357:F358" si="208">F358</f>
        <v>3153988.13</v>
      </c>
    </row>
    <row r="358" spans="1:6" ht="46.8" x14ac:dyDescent="0.25">
      <c r="A358" s="3" t="s">
        <v>160</v>
      </c>
      <c r="B358" s="1" t="s">
        <v>102</v>
      </c>
      <c r="C358" s="1" t="s">
        <v>7</v>
      </c>
      <c r="D358" s="1" t="s">
        <v>285</v>
      </c>
      <c r="E358" s="8" t="s">
        <v>161</v>
      </c>
      <c r="F358" s="18">
        <f t="shared" si="208"/>
        <v>3153988.13</v>
      </c>
    </row>
    <row r="359" spans="1:6" ht="15.6" x14ac:dyDescent="0.25">
      <c r="A359" s="3" t="s">
        <v>162</v>
      </c>
      <c r="B359" s="1" t="s">
        <v>102</v>
      </c>
      <c r="C359" s="1" t="s">
        <v>7</v>
      </c>
      <c r="D359" s="1" t="s">
        <v>285</v>
      </c>
      <c r="E359" s="8" t="s">
        <v>163</v>
      </c>
      <c r="F359" s="18">
        <v>3153988.13</v>
      </c>
    </row>
    <row r="360" spans="1:6" ht="31.2" x14ac:dyDescent="0.25">
      <c r="A360" s="2" t="s">
        <v>215</v>
      </c>
      <c r="B360" s="1" t="s">
        <v>102</v>
      </c>
      <c r="C360" s="1" t="s">
        <v>27</v>
      </c>
      <c r="D360" s="1" t="s">
        <v>0</v>
      </c>
      <c r="E360" s="8" t="s">
        <v>0</v>
      </c>
      <c r="F360" s="18">
        <f t="shared" ref="F360" si="209">F361+F364+F367</f>
        <v>3860666.46</v>
      </c>
    </row>
    <row r="361" spans="1:6" ht="46.8" x14ac:dyDescent="0.25">
      <c r="A361" s="3" t="s">
        <v>103</v>
      </c>
      <c r="B361" s="1" t="s">
        <v>102</v>
      </c>
      <c r="C361" s="1" t="s">
        <v>27</v>
      </c>
      <c r="D361" s="1" t="s">
        <v>104</v>
      </c>
      <c r="E361" s="15" t="s">
        <v>0</v>
      </c>
      <c r="F361" s="18">
        <f t="shared" ref="F361:F362" si="210">F362</f>
        <v>2537298.16</v>
      </c>
    </row>
    <row r="362" spans="1:6" ht="93.6" x14ac:dyDescent="0.25">
      <c r="A362" s="3" t="s">
        <v>12</v>
      </c>
      <c r="B362" s="1" t="s">
        <v>102</v>
      </c>
      <c r="C362" s="1" t="s">
        <v>27</v>
      </c>
      <c r="D362" s="1" t="s">
        <v>104</v>
      </c>
      <c r="E362" s="8" t="s">
        <v>13</v>
      </c>
      <c r="F362" s="18">
        <f t="shared" si="210"/>
        <v>2537298.16</v>
      </c>
    </row>
    <row r="363" spans="1:6" ht="31.2" x14ac:dyDescent="0.25">
      <c r="A363" s="3" t="s">
        <v>89</v>
      </c>
      <c r="B363" s="1" t="s">
        <v>102</v>
      </c>
      <c r="C363" s="1" t="s">
        <v>27</v>
      </c>
      <c r="D363" s="1" t="s">
        <v>104</v>
      </c>
      <c r="E363" s="8" t="s">
        <v>90</v>
      </c>
      <c r="F363" s="18">
        <v>2537298.16</v>
      </c>
    </row>
    <row r="364" spans="1:6" ht="46.8" x14ac:dyDescent="0.25">
      <c r="A364" s="3" t="s">
        <v>18</v>
      </c>
      <c r="B364" s="1" t="s">
        <v>102</v>
      </c>
      <c r="C364" s="1" t="s">
        <v>27</v>
      </c>
      <c r="D364" s="1" t="s">
        <v>216</v>
      </c>
      <c r="E364" s="15" t="s">
        <v>0</v>
      </c>
      <c r="F364" s="18">
        <f t="shared" ref="F364" si="211">F365</f>
        <v>1295828.3999999999</v>
      </c>
    </row>
    <row r="365" spans="1:6" ht="93.6" x14ac:dyDescent="0.25">
      <c r="A365" s="3" t="s">
        <v>12</v>
      </c>
      <c r="B365" s="1" t="s">
        <v>102</v>
      </c>
      <c r="C365" s="1" t="s">
        <v>27</v>
      </c>
      <c r="D365" s="1" t="s">
        <v>216</v>
      </c>
      <c r="E365" s="8" t="s">
        <v>13</v>
      </c>
      <c r="F365" s="18">
        <f t="shared" ref="F365" si="212">F366</f>
        <v>1295828.3999999999</v>
      </c>
    </row>
    <row r="366" spans="1:6" ht="31.2" x14ac:dyDescent="0.25">
      <c r="A366" s="3" t="s">
        <v>14</v>
      </c>
      <c r="B366" s="1" t="s">
        <v>102</v>
      </c>
      <c r="C366" s="1" t="s">
        <v>27</v>
      </c>
      <c r="D366" s="1" t="s">
        <v>216</v>
      </c>
      <c r="E366" s="8" t="s">
        <v>15</v>
      </c>
      <c r="F366" s="18">
        <v>1295828.3999999999</v>
      </c>
    </row>
    <row r="367" spans="1:6" ht="46.8" x14ac:dyDescent="0.25">
      <c r="A367" s="3" t="s">
        <v>270</v>
      </c>
      <c r="B367" s="1" t="s">
        <v>102</v>
      </c>
      <c r="C367" s="1" t="s">
        <v>27</v>
      </c>
      <c r="D367" s="1" t="s">
        <v>271</v>
      </c>
      <c r="E367" s="8"/>
      <c r="F367" s="18">
        <f t="shared" ref="F367" si="213">F368</f>
        <v>27539.9</v>
      </c>
    </row>
    <row r="368" spans="1:6" ht="93.6" x14ac:dyDescent="0.25">
      <c r="A368" s="3" t="s">
        <v>12</v>
      </c>
      <c r="B368" s="1" t="s">
        <v>102</v>
      </c>
      <c r="C368" s="1" t="s">
        <v>27</v>
      </c>
      <c r="D368" s="1" t="s">
        <v>271</v>
      </c>
      <c r="E368" s="8">
        <v>100</v>
      </c>
      <c r="F368" s="18">
        <f t="shared" ref="F368" si="214">F369</f>
        <v>27539.9</v>
      </c>
    </row>
    <row r="369" spans="1:6" ht="31.2" x14ac:dyDescent="0.25">
      <c r="A369" s="3" t="s">
        <v>14</v>
      </c>
      <c r="B369" s="1" t="s">
        <v>102</v>
      </c>
      <c r="C369" s="1" t="s">
        <v>27</v>
      </c>
      <c r="D369" s="1" t="s">
        <v>271</v>
      </c>
      <c r="E369" s="8" t="s">
        <v>15</v>
      </c>
      <c r="F369" s="18">
        <v>27539.9</v>
      </c>
    </row>
    <row r="370" spans="1:6" ht="15.6" x14ac:dyDescent="0.25">
      <c r="A370" s="2" t="s">
        <v>217</v>
      </c>
      <c r="B370" s="1" t="s">
        <v>92</v>
      </c>
      <c r="C370" s="1" t="s">
        <v>0</v>
      </c>
      <c r="D370" s="1" t="s">
        <v>0</v>
      </c>
      <c r="E370" s="8" t="s">
        <v>0</v>
      </c>
      <c r="F370" s="18">
        <f>F371+F375+F406</f>
        <v>55556207.090000004</v>
      </c>
    </row>
    <row r="371" spans="1:6" ht="15.6" x14ac:dyDescent="0.25">
      <c r="A371" s="2" t="s">
        <v>218</v>
      </c>
      <c r="B371" s="1" t="s">
        <v>92</v>
      </c>
      <c r="C371" s="1" t="s">
        <v>7</v>
      </c>
      <c r="D371" s="1" t="s">
        <v>0</v>
      </c>
      <c r="E371" s="8" t="s">
        <v>0</v>
      </c>
      <c r="F371" s="18">
        <f t="shared" ref="F371" si="215">F372</f>
        <v>3285964.33</v>
      </c>
    </row>
    <row r="372" spans="1:6" ht="31.2" x14ac:dyDescent="0.25">
      <c r="A372" s="3" t="s">
        <v>219</v>
      </c>
      <c r="B372" s="1" t="s">
        <v>92</v>
      </c>
      <c r="C372" s="1" t="s">
        <v>7</v>
      </c>
      <c r="D372" s="1" t="s">
        <v>220</v>
      </c>
      <c r="E372" s="15" t="s">
        <v>0</v>
      </c>
      <c r="F372" s="18">
        <f t="shared" ref="F372" si="216">F373</f>
        <v>3285964.33</v>
      </c>
    </row>
    <row r="373" spans="1:6" ht="31.2" x14ac:dyDescent="0.25">
      <c r="A373" s="3" t="s">
        <v>175</v>
      </c>
      <c r="B373" s="1" t="s">
        <v>92</v>
      </c>
      <c r="C373" s="1" t="s">
        <v>7</v>
      </c>
      <c r="D373" s="1" t="s">
        <v>220</v>
      </c>
      <c r="E373" s="8" t="s">
        <v>176</v>
      </c>
      <c r="F373" s="18">
        <f t="shared" ref="F373" si="217">F374</f>
        <v>3285964.33</v>
      </c>
    </row>
    <row r="374" spans="1:6" ht="31.2" x14ac:dyDescent="0.25">
      <c r="A374" s="3" t="s">
        <v>221</v>
      </c>
      <c r="B374" s="1" t="s">
        <v>92</v>
      </c>
      <c r="C374" s="1" t="s">
        <v>7</v>
      </c>
      <c r="D374" s="1" t="s">
        <v>220</v>
      </c>
      <c r="E374" s="8" t="s">
        <v>222</v>
      </c>
      <c r="F374" s="18">
        <v>3285964.33</v>
      </c>
    </row>
    <row r="375" spans="1:6" ht="15.6" x14ac:dyDescent="0.25">
      <c r="A375" s="2" t="s">
        <v>223</v>
      </c>
      <c r="B375" s="1" t="s">
        <v>92</v>
      </c>
      <c r="C375" s="1" t="s">
        <v>27</v>
      </c>
      <c r="D375" s="1" t="s">
        <v>0</v>
      </c>
      <c r="E375" s="8" t="s">
        <v>0</v>
      </c>
      <c r="F375" s="18">
        <f t="shared" ref="F375" si="218">F376+F379+F382+F386+F389+F392+F395+F398+F403</f>
        <v>52235242.760000005</v>
      </c>
    </row>
    <row r="376" spans="1:6" ht="31.2" x14ac:dyDescent="0.25">
      <c r="A376" s="3" t="s">
        <v>224</v>
      </c>
      <c r="B376" s="1" t="s">
        <v>92</v>
      </c>
      <c r="C376" s="1" t="s">
        <v>27</v>
      </c>
      <c r="D376" s="1" t="s">
        <v>225</v>
      </c>
      <c r="E376" s="15" t="s">
        <v>0</v>
      </c>
      <c r="F376" s="18">
        <f t="shared" ref="F376" si="219">F377</f>
        <v>1008000</v>
      </c>
    </row>
    <row r="377" spans="1:6" ht="31.2" x14ac:dyDescent="0.25">
      <c r="A377" s="3" t="s">
        <v>175</v>
      </c>
      <c r="B377" s="1" t="s">
        <v>92</v>
      </c>
      <c r="C377" s="1" t="s">
        <v>27</v>
      </c>
      <c r="D377" s="1" t="s">
        <v>225</v>
      </c>
      <c r="E377" s="8" t="s">
        <v>176</v>
      </c>
      <c r="F377" s="18">
        <f t="shared" ref="F377" si="220">F378</f>
        <v>1008000</v>
      </c>
    </row>
    <row r="378" spans="1:6" ht="31.2" x14ac:dyDescent="0.25">
      <c r="A378" s="3" t="s">
        <v>177</v>
      </c>
      <c r="B378" s="1" t="s">
        <v>92</v>
      </c>
      <c r="C378" s="1" t="s">
        <v>27</v>
      </c>
      <c r="D378" s="1" t="s">
        <v>225</v>
      </c>
      <c r="E378" s="8" t="s">
        <v>178</v>
      </c>
      <c r="F378" s="18">
        <v>1008000</v>
      </c>
    </row>
    <row r="379" spans="1:6" ht="62.4" x14ac:dyDescent="0.25">
      <c r="A379" s="3" t="s">
        <v>226</v>
      </c>
      <c r="B379" s="1" t="s">
        <v>92</v>
      </c>
      <c r="C379" s="1" t="s">
        <v>27</v>
      </c>
      <c r="D379" s="1" t="s">
        <v>227</v>
      </c>
      <c r="E379" s="15" t="s">
        <v>0</v>
      </c>
      <c r="F379" s="18">
        <f t="shared" ref="F379" si="221">F380</f>
        <v>103000</v>
      </c>
    </row>
    <row r="380" spans="1:6" ht="31.2" x14ac:dyDescent="0.25">
      <c r="A380" s="3" t="s">
        <v>175</v>
      </c>
      <c r="B380" s="1" t="s">
        <v>92</v>
      </c>
      <c r="C380" s="1" t="s">
        <v>27</v>
      </c>
      <c r="D380" s="1" t="s">
        <v>227</v>
      </c>
      <c r="E380" s="8" t="s">
        <v>176</v>
      </c>
      <c r="F380" s="18">
        <f t="shared" ref="F380" si="222">F381</f>
        <v>103000</v>
      </c>
    </row>
    <row r="381" spans="1:6" ht="31.2" x14ac:dyDescent="0.25">
      <c r="A381" s="3" t="s">
        <v>177</v>
      </c>
      <c r="B381" s="1" t="s">
        <v>92</v>
      </c>
      <c r="C381" s="1" t="s">
        <v>27</v>
      </c>
      <c r="D381" s="1" t="s">
        <v>227</v>
      </c>
      <c r="E381" s="8" t="s">
        <v>178</v>
      </c>
      <c r="F381" s="18">
        <v>103000</v>
      </c>
    </row>
    <row r="382" spans="1:6" ht="109.2" x14ac:dyDescent="0.25">
      <c r="A382" s="3" t="s">
        <v>228</v>
      </c>
      <c r="B382" s="1" t="s">
        <v>92</v>
      </c>
      <c r="C382" s="1" t="s">
        <v>27</v>
      </c>
      <c r="D382" s="1" t="s">
        <v>229</v>
      </c>
      <c r="E382" s="15" t="s">
        <v>0</v>
      </c>
      <c r="F382" s="18">
        <f t="shared" ref="F382" si="223">F383</f>
        <v>10374160.960000001</v>
      </c>
    </row>
    <row r="383" spans="1:6" ht="31.2" x14ac:dyDescent="0.25">
      <c r="A383" s="3" t="s">
        <v>175</v>
      </c>
      <c r="B383" s="1" t="s">
        <v>92</v>
      </c>
      <c r="C383" s="1" t="s">
        <v>27</v>
      </c>
      <c r="D383" s="1" t="s">
        <v>229</v>
      </c>
      <c r="E383" s="8" t="s">
        <v>176</v>
      </c>
      <c r="F383" s="18">
        <f t="shared" ref="F383" si="224">F384+F385</f>
        <v>10374160.960000001</v>
      </c>
    </row>
    <row r="384" spans="1:6" ht="31.2" x14ac:dyDescent="0.25">
      <c r="A384" s="3" t="s">
        <v>221</v>
      </c>
      <c r="B384" s="1" t="s">
        <v>92</v>
      </c>
      <c r="C384" s="1" t="s">
        <v>27</v>
      </c>
      <c r="D384" s="1" t="s">
        <v>229</v>
      </c>
      <c r="E384" s="8" t="s">
        <v>222</v>
      </c>
      <c r="F384" s="18">
        <v>7350338</v>
      </c>
    </row>
    <row r="385" spans="1:6" ht="31.2" x14ac:dyDescent="0.25">
      <c r="A385" s="3" t="s">
        <v>177</v>
      </c>
      <c r="B385" s="1" t="s">
        <v>92</v>
      </c>
      <c r="C385" s="1" t="s">
        <v>27</v>
      </c>
      <c r="D385" s="1" t="s">
        <v>229</v>
      </c>
      <c r="E385" s="8" t="s">
        <v>178</v>
      </c>
      <c r="F385" s="18">
        <v>3023822.96</v>
      </c>
    </row>
    <row r="386" spans="1:6" ht="78" x14ac:dyDescent="0.25">
      <c r="A386" s="3" t="s">
        <v>230</v>
      </c>
      <c r="B386" s="1" t="s">
        <v>92</v>
      </c>
      <c r="C386" s="1" t="s">
        <v>27</v>
      </c>
      <c r="D386" s="1" t="s">
        <v>231</v>
      </c>
      <c r="E386" s="15" t="s">
        <v>0</v>
      </c>
      <c r="F386" s="18">
        <f t="shared" ref="F386" si="225">F387</f>
        <v>637516.80000000005</v>
      </c>
    </row>
    <row r="387" spans="1:6" ht="31.2" x14ac:dyDescent="0.25">
      <c r="A387" s="3" t="s">
        <v>175</v>
      </c>
      <c r="B387" s="1" t="s">
        <v>92</v>
      </c>
      <c r="C387" s="1" t="s">
        <v>27</v>
      </c>
      <c r="D387" s="1" t="s">
        <v>231</v>
      </c>
      <c r="E387" s="8" t="s">
        <v>176</v>
      </c>
      <c r="F387" s="18">
        <f t="shared" ref="F387" si="226">F388</f>
        <v>637516.80000000005</v>
      </c>
    </row>
    <row r="388" spans="1:6" ht="31.2" x14ac:dyDescent="0.25">
      <c r="A388" s="3" t="s">
        <v>177</v>
      </c>
      <c r="B388" s="1" t="s">
        <v>92</v>
      </c>
      <c r="C388" s="1" t="s">
        <v>27</v>
      </c>
      <c r="D388" s="1" t="s">
        <v>231</v>
      </c>
      <c r="E388" s="8" t="s">
        <v>178</v>
      </c>
      <c r="F388" s="18">
        <v>637516.80000000005</v>
      </c>
    </row>
    <row r="389" spans="1:6" ht="31.2" hidden="1" x14ac:dyDescent="0.25">
      <c r="A389" s="3" t="s">
        <v>232</v>
      </c>
      <c r="B389" s="1" t="s">
        <v>92</v>
      </c>
      <c r="C389" s="1" t="s">
        <v>27</v>
      </c>
      <c r="D389" s="1" t="s">
        <v>233</v>
      </c>
      <c r="E389" s="15" t="s">
        <v>0</v>
      </c>
      <c r="F389" s="18">
        <f t="shared" ref="F389" si="227">F390</f>
        <v>0</v>
      </c>
    </row>
    <row r="390" spans="1:6" ht="46.8" hidden="1" x14ac:dyDescent="0.25">
      <c r="A390" s="3" t="s">
        <v>160</v>
      </c>
      <c r="B390" s="1" t="s">
        <v>92</v>
      </c>
      <c r="C390" s="1" t="s">
        <v>27</v>
      </c>
      <c r="D390" s="1" t="s">
        <v>233</v>
      </c>
      <c r="E390" s="8" t="s">
        <v>161</v>
      </c>
      <c r="F390" s="18">
        <f t="shared" ref="F390" si="228">F391</f>
        <v>0</v>
      </c>
    </row>
    <row r="391" spans="1:6" ht="15.6" hidden="1" x14ac:dyDescent="0.25">
      <c r="A391" s="3" t="s">
        <v>162</v>
      </c>
      <c r="B391" s="1" t="s">
        <v>92</v>
      </c>
      <c r="C391" s="1" t="s">
        <v>27</v>
      </c>
      <c r="D391" s="1" t="s">
        <v>233</v>
      </c>
      <c r="E391" s="8" t="s">
        <v>163</v>
      </c>
      <c r="F391" s="18">
        <v>0</v>
      </c>
    </row>
    <row r="392" spans="1:6" ht="109.2" hidden="1" x14ac:dyDescent="0.25">
      <c r="A392" s="3" t="s">
        <v>256</v>
      </c>
      <c r="B392" s="1" t="s">
        <v>92</v>
      </c>
      <c r="C392" s="1" t="s">
        <v>27</v>
      </c>
      <c r="D392" s="1" t="s">
        <v>257</v>
      </c>
      <c r="E392" s="15" t="s">
        <v>0</v>
      </c>
      <c r="F392" s="18">
        <f t="shared" ref="F392" si="229">F393</f>
        <v>0</v>
      </c>
    </row>
    <row r="393" spans="1:6" ht="46.8" hidden="1" x14ac:dyDescent="0.25">
      <c r="A393" s="3" t="s">
        <v>137</v>
      </c>
      <c r="B393" s="1" t="s">
        <v>92</v>
      </c>
      <c r="C393" s="1" t="s">
        <v>27</v>
      </c>
      <c r="D393" s="1" t="s">
        <v>257</v>
      </c>
      <c r="E393" s="8" t="s">
        <v>138</v>
      </c>
      <c r="F393" s="18">
        <f t="shared" ref="F393" si="230">F394</f>
        <v>0</v>
      </c>
    </row>
    <row r="394" spans="1:6" ht="15.6" hidden="1" x14ac:dyDescent="0.25">
      <c r="A394" s="3" t="s">
        <v>139</v>
      </c>
      <c r="B394" s="1" t="s">
        <v>92</v>
      </c>
      <c r="C394" s="1" t="s">
        <v>27</v>
      </c>
      <c r="D394" s="1" t="s">
        <v>257</v>
      </c>
      <c r="E394" s="8" t="s">
        <v>140</v>
      </c>
      <c r="F394" s="18">
        <v>0</v>
      </c>
    </row>
    <row r="395" spans="1:6" ht="109.2" x14ac:dyDescent="0.25">
      <c r="A395" s="3" t="s">
        <v>256</v>
      </c>
      <c r="B395" s="1" t="s">
        <v>92</v>
      </c>
      <c r="C395" s="1" t="s">
        <v>27</v>
      </c>
      <c r="D395" s="6" t="s">
        <v>263</v>
      </c>
      <c r="E395" s="15" t="s">
        <v>0</v>
      </c>
      <c r="F395" s="18">
        <f t="shared" ref="F395:F396" si="231">F396</f>
        <v>28710000</v>
      </c>
    </row>
    <row r="396" spans="1:6" ht="46.8" x14ac:dyDescent="0.25">
      <c r="A396" s="3" t="s">
        <v>137</v>
      </c>
      <c r="B396" s="1" t="s">
        <v>92</v>
      </c>
      <c r="C396" s="1" t="s">
        <v>27</v>
      </c>
      <c r="D396" s="1" t="s">
        <v>263</v>
      </c>
      <c r="E396" s="8" t="s">
        <v>138</v>
      </c>
      <c r="F396" s="18">
        <f t="shared" si="231"/>
        <v>28710000</v>
      </c>
    </row>
    <row r="397" spans="1:6" ht="15.6" x14ac:dyDescent="0.25">
      <c r="A397" s="3" t="s">
        <v>139</v>
      </c>
      <c r="B397" s="1" t="s">
        <v>92</v>
      </c>
      <c r="C397" s="1" t="s">
        <v>27</v>
      </c>
      <c r="D397" s="1" t="s">
        <v>263</v>
      </c>
      <c r="E397" s="8" t="s">
        <v>140</v>
      </c>
      <c r="F397" s="18">
        <v>28710000</v>
      </c>
    </row>
    <row r="398" spans="1:6" ht="109.2" x14ac:dyDescent="0.25">
      <c r="A398" s="3" t="s">
        <v>256</v>
      </c>
      <c r="B398" s="1" t="s">
        <v>92</v>
      </c>
      <c r="C398" s="1" t="s">
        <v>27</v>
      </c>
      <c r="D398" s="6" t="s">
        <v>264</v>
      </c>
      <c r="E398" s="15" t="s">
        <v>0</v>
      </c>
      <c r="F398" s="18">
        <f t="shared" ref="F398" si="232">F399+F401</f>
        <v>11365065</v>
      </c>
    </row>
    <row r="399" spans="1:6" ht="31.2" x14ac:dyDescent="0.25">
      <c r="A399" s="3" t="s">
        <v>175</v>
      </c>
      <c r="B399" s="1" t="s">
        <v>92</v>
      </c>
      <c r="C399" s="1" t="s">
        <v>27</v>
      </c>
      <c r="D399" s="6" t="s">
        <v>264</v>
      </c>
      <c r="E399" s="16">
        <v>300</v>
      </c>
      <c r="F399" s="18">
        <f t="shared" ref="F399" si="233">F400</f>
        <v>7603035</v>
      </c>
    </row>
    <row r="400" spans="1:6" ht="31.2" x14ac:dyDescent="0.25">
      <c r="A400" s="3" t="s">
        <v>177</v>
      </c>
      <c r="B400" s="1" t="s">
        <v>92</v>
      </c>
      <c r="C400" s="1" t="s">
        <v>27</v>
      </c>
      <c r="D400" s="6" t="s">
        <v>264</v>
      </c>
      <c r="E400" s="16">
        <v>320</v>
      </c>
      <c r="F400" s="18">
        <v>7603035</v>
      </c>
    </row>
    <row r="401" spans="1:6" ht="46.8" x14ac:dyDescent="0.25">
      <c r="A401" s="3" t="s">
        <v>137</v>
      </c>
      <c r="B401" s="1" t="s">
        <v>92</v>
      </c>
      <c r="C401" s="1" t="s">
        <v>27</v>
      </c>
      <c r="D401" s="1" t="s">
        <v>264</v>
      </c>
      <c r="E401" s="8" t="s">
        <v>138</v>
      </c>
      <c r="F401" s="18">
        <f t="shared" ref="F401" si="234">F402</f>
        <v>3762030</v>
      </c>
    </row>
    <row r="402" spans="1:6" ht="15.6" x14ac:dyDescent="0.25">
      <c r="A402" s="3" t="s">
        <v>139</v>
      </c>
      <c r="B402" s="1" t="s">
        <v>92</v>
      </c>
      <c r="C402" s="1" t="s">
        <v>27</v>
      </c>
      <c r="D402" s="1" t="s">
        <v>264</v>
      </c>
      <c r="E402" s="8" t="s">
        <v>140</v>
      </c>
      <c r="F402" s="18">
        <v>3762030</v>
      </c>
    </row>
    <row r="403" spans="1:6" ht="140.4" x14ac:dyDescent="0.25">
      <c r="A403" s="10" t="s">
        <v>279</v>
      </c>
      <c r="B403" s="13" t="s">
        <v>92</v>
      </c>
      <c r="C403" s="13" t="s">
        <v>27</v>
      </c>
      <c r="D403" s="13" t="s">
        <v>281</v>
      </c>
      <c r="E403" s="8"/>
      <c r="F403" s="18">
        <f t="shared" ref="F403" si="235">F404</f>
        <v>37500</v>
      </c>
    </row>
    <row r="404" spans="1:6" ht="15.6" x14ac:dyDescent="0.25">
      <c r="A404" s="11" t="s">
        <v>53</v>
      </c>
      <c r="B404" s="13" t="s">
        <v>92</v>
      </c>
      <c r="C404" s="13" t="s">
        <v>27</v>
      </c>
      <c r="D404" s="13" t="s">
        <v>281</v>
      </c>
      <c r="E404" s="8">
        <v>800</v>
      </c>
      <c r="F404" s="18">
        <f t="shared" ref="F404" si="236">F405</f>
        <v>37500</v>
      </c>
    </row>
    <row r="405" spans="1:6" ht="15.6" x14ac:dyDescent="0.25">
      <c r="A405" s="12" t="s">
        <v>280</v>
      </c>
      <c r="B405" s="13" t="s">
        <v>92</v>
      </c>
      <c r="C405" s="13" t="s">
        <v>27</v>
      </c>
      <c r="D405" s="13" t="s">
        <v>281</v>
      </c>
      <c r="E405" s="8">
        <v>830</v>
      </c>
      <c r="F405" s="18">
        <v>37500</v>
      </c>
    </row>
    <row r="406" spans="1:6" ht="31.2" x14ac:dyDescent="0.25">
      <c r="A406" s="2" t="s">
        <v>234</v>
      </c>
      <c r="B406" s="1" t="s">
        <v>92</v>
      </c>
      <c r="C406" s="1" t="s">
        <v>44</v>
      </c>
      <c r="D406" s="1" t="s">
        <v>0</v>
      </c>
      <c r="E406" s="8" t="s">
        <v>0</v>
      </c>
      <c r="F406" s="18">
        <f t="shared" ref="F406" si="237">F407</f>
        <v>35000</v>
      </c>
    </row>
    <row r="407" spans="1:6" ht="46.8" x14ac:dyDescent="0.25">
      <c r="A407" s="3" t="s">
        <v>235</v>
      </c>
      <c r="B407" s="1" t="s">
        <v>92</v>
      </c>
      <c r="C407" s="1" t="s">
        <v>44</v>
      </c>
      <c r="D407" s="1" t="s">
        <v>236</v>
      </c>
      <c r="E407" s="15" t="s">
        <v>0</v>
      </c>
      <c r="F407" s="18">
        <f t="shared" ref="F407" si="238">F408</f>
        <v>35000</v>
      </c>
    </row>
    <row r="408" spans="1:6" ht="46.8" x14ac:dyDescent="0.25">
      <c r="A408" s="3" t="s">
        <v>20</v>
      </c>
      <c r="B408" s="1" t="s">
        <v>92</v>
      </c>
      <c r="C408" s="1" t="s">
        <v>44</v>
      </c>
      <c r="D408" s="1" t="s">
        <v>236</v>
      </c>
      <c r="E408" s="8" t="s">
        <v>21</v>
      </c>
      <c r="F408" s="18">
        <f t="shared" ref="F408" si="239">F409</f>
        <v>35000</v>
      </c>
    </row>
    <row r="409" spans="1:6" ht="46.8" x14ac:dyDescent="0.25">
      <c r="A409" s="3" t="s">
        <v>22</v>
      </c>
      <c r="B409" s="1" t="s">
        <v>92</v>
      </c>
      <c r="C409" s="1" t="s">
        <v>44</v>
      </c>
      <c r="D409" s="1" t="s">
        <v>236</v>
      </c>
      <c r="E409" s="8" t="s">
        <v>23</v>
      </c>
      <c r="F409" s="18">
        <v>35000</v>
      </c>
    </row>
    <row r="410" spans="1:6" ht="15.6" x14ac:dyDescent="0.25">
      <c r="A410" s="2" t="s">
        <v>237</v>
      </c>
      <c r="B410" s="1" t="s">
        <v>58</v>
      </c>
      <c r="C410" s="1" t="s">
        <v>0</v>
      </c>
      <c r="D410" s="1" t="s">
        <v>0</v>
      </c>
      <c r="E410" s="8" t="s">
        <v>0</v>
      </c>
      <c r="F410" s="18">
        <f t="shared" ref="F410" si="240">F411+F415</f>
        <v>271845</v>
      </c>
    </row>
    <row r="411" spans="1:6" ht="15.6" x14ac:dyDescent="0.25">
      <c r="A411" s="2" t="s">
        <v>238</v>
      </c>
      <c r="B411" s="1" t="s">
        <v>58</v>
      </c>
      <c r="C411" s="1" t="s">
        <v>7</v>
      </c>
      <c r="D411" s="1" t="s">
        <v>0</v>
      </c>
      <c r="E411" s="8" t="s">
        <v>0</v>
      </c>
      <c r="F411" s="18">
        <f t="shared" ref="F411:F413" si="241">F412</f>
        <v>21845</v>
      </c>
    </row>
    <row r="412" spans="1:6" ht="62.4" x14ac:dyDescent="0.25">
      <c r="A412" s="3" t="s">
        <v>239</v>
      </c>
      <c r="B412" s="1" t="s">
        <v>58</v>
      </c>
      <c r="C412" s="1" t="s">
        <v>7</v>
      </c>
      <c r="D412" s="1" t="s">
        <v>240</v>
      </c>
      <c r="E412" s="15" t="s">
        <v>0</v>
      </c>
      <c r="F412" s="18">
        <f t="shared" si="241"/>
        <v>21845</v>
      </c>
    </row>
    <row r="413" spans="1:6" ht="46.8" x14ac:dyDescent="0.25">
      <c r="A413" s="3" t="s">
        <v>160</v>
      </c>
      <c r="B413" s="1" t="s">
        <v>58</v>
      </c>
      <c r="C413" s="1" t="s">
        <v>7</v>
      </c>
      <c r="D413" s="1" t="s">
        <v>240</v>
      </c>
      <c r="E413" s="8" t="s">
        <v>161</v>
      </c>
      <c r="F413" s="18">
        <f t="shared" si="241"/>
        <v>21845</v>
      </c>
    </row>
    <row r="414" spans="1:6" ht="15.6" x14ac:dyDescent="0.25">
      <c r="A414" s="3" t="s">
        <v>162</v>
      </c>
      <c r="B414" s="1" t="s">
        <v>58</v>
      </c>
      <c r="C414" s="1" t="s">
        <v>7</v>
      </c>
      <c r="D414" s="1" t="s">
        <v>240</v>
      </c>
      <c r="E414" s="8" t="s">
        <v>163</v>
      </c>
      <c r="F414" s="18">
        <v>21845</v>
      </c>
    </row>
    <row r="415" spans="1:6" ht="15.6" x14ac:dyDescent="0.25">
      <c r="A415" s="2" t="s">
        <v>241</v>
      </c>
      <c r="B415" s="1" t="s">
        <v>58</v>
      </c>
      <c r="C415" s="1" t="s">
        <v>9</v>
      </c>
      <c r="D415" s="1" t="s">
        <v>0</v>
      </c>
      <c r="E415" s="8" t="s">
        <v>0</v>
      </c>
      <c r="F415" s="18">
        <f t="shared" ref="F415:F417" si="242">F416</f>
        <v>250000</v>
      </c>
    </row>
    <row r="416" spans="1:6" ht="31.2" x14ac:dyDescent="0.25">
      <c r="A416" s="3" t="s">
        <v>242</v>
      </c>
      <c r="B416" s="1" t="s">
        <v>58</v>
      </c>
      <c r="C416" s="1" t="s">
        <v>9</v>
      </c>
      <c r="D416" s="1" t="s">
        <v>243</v>
      </c>
      <c r="E416" s="15" t="s">
        <v>0</v>
      </c>
      <c r="F416" s="18">
        <f t="shared" si="242"/>
        <v>250000</v>
      </c>
    </row>
    <row r="417" spans="1:6" ht="46.8" x14ac:dyDescent="0.25">
      <c r="A417" s="3" t="s">
        <v>160</v>
      </c>
      <c r="B417" s="1" t="s">
        <v>58</v>
      </c>
      <c r="C417" s="1" t="s">
        <v>9</v>
      </c>
      <c r="D417" s="1" t="s">
        <v>243</v>
      </c>
      <c r="E417" s="8" t="s">
        <v>161</v>
      </c>
      <c r="F417" s="18">
        <f t="shared" si="242"/>
        <v>250000</v>
      </c>
    </row>
    <row r="418" spans="1:6" ht="15.6" x14ac:dyDescent="0.25">
      <c r="A418" s="3" t="s">
        <v>162</v>
      </c>
      <c r="B418" s="1" t="s">
        <v>58</v>
      </c>
      <c r="C418" s="1" t="s">
        <v>9</v>
      </c>
      <c r="D418" s="1" t="s">
        <v>243</v>
      </c>
      <c r="E418" s="8" t="s">
        <v>163</v>
      </c>
      <c r="F418" s="18">
        <v>250000</v>
      </c>
    </row>
    <row r="419" spans="1:6" ht="46.8" x14ac:dyDescent="0.25">
      <c r="A419" s="2" t="s">
        <v>244</v>
      </c>
      <c r="B419" s="1" t="s">
        <v>245</v>
      </c>
      <c r="C419" s="1" t="s">
        <v>0</v>
      </c>
      <c r="D419" s="1" t="s">
        <v>0</v>
      </c>
      <c r="E419" s="8" t="s">
        <v>0</v>
      </c>
      <c r="F419" s="18">
        <f t="shared" ref="F419" si="243">F420+F424</f>
        <v>10408000</v>
      </c>
    </row>
    <row r="420" spans="1:6" ht="46.8" x14ac:dyDescent="0.25">
      <c r="A420" s="2" t="s">
        <v>246</v>
      </c>
      <c r="B420" s="1" t="s">
        <v>245</v>
      </c>
      <c r="C420" s="1" t="s">
        <v>7</v>
      </c>
      <c r="D420" s="1" t="s">
        <v>0</v>
      </c>
      <c r="E420" s="8" t="s">
        <v>0</v>
      </c>
      <c r="F420" s="18">
        <f t="shared" ref="F420" si="244">F421</f>
        <v>938000</v>
      </c>
    </row>
    <row r="421" spans="1:6" ht="62.4" x14ac:dyDescent="0.25">
      <c r="A421" s="3" t="s">
        <v>247</v>
      </c>
      <c r="B421" s="1" t="s">
        <v>245</v>
      </c>
      <c r="C421" s="1" t="s">
        <v>7</v>
      </c>
      <c r="D421" s="1" t="s">
        <v>248</v>
      </c>
      <c r="E421" s="15" t="s">
        <v>0</v>
      </c>
      <c r="F421" s="18">
        <f t="shared" ref="F421" si="245">F422</f>
        <v>938000</v>
      </c>
    </row>
    <row r="422" spans="1:6" ht="15.6" x14ac:dyDescent="0.25">
      <c r="A422" s="3" t="s">
        <v>110</v>
      </c>
      <c r="B422" s="1" t="s">
        <v>245</v>
      </c>
      <c r="C422" s="1" t="s">
        <v>7</v>
      </c>
      <c r="D422" s="1" t="s">
        <v>248</v>
      </c>
      <c r="E422" s="8" t="s">
        <v>111</v>
      </c>
      <c r="F422" s="18">
        <f t="shared" ref="F422" si="246">F423</f>
        <v>938000</v>
      </c>
    </row>
    <row r="423" spans="1:6" ht="15.6" x14ac:dyDescent="0.25">
      <c r="A423" s="3" t="s">
        <v>249</v>
      </c>
      <c r="B423" s="1" t="s">
        <v>245</v>
      </c>
      <c r="C423" s="1" t="s">
        <v>7</v>
      </c>
      <c r="D423" s="1" t="s">
        <v>248</v>
      </c>
      <c r="E423" s="8" t="s">
        <v>250</v>
      </c>
      <c r="F423" s="18">
        <v>938000</v>
      </c>
    </row>
    <row r="424" spans="1:6" ht="31.2" x14ac:dyDescent="0.25">
      <c r="A424" s="2" t="s">
        <v>251</v>
      </c>
      <c r="B424" s="1" t="s">
        <v>245</v>
      </c>
      <c r="C424" s="1" t="s">
        <v>17</v>
      </c>
      <c r="D424" s="1" t="s">
        <v>0</v>
      </c>
      <c r="E424" s="8" t="s">
        <v>0</v>
      </c>
      <c r="F424" s="18">
        <f t="shared" ref="F424:F426" si="247">F425</f>
        <v>9470000</v>
      </c>
    </row>
    <row r="425" spans="1:6" ht="31.2" x14ac:dyDescent="0.25">
      <c r="A425" s="3" t="s">
        <v>252</v>
      </c>
      <c r="B425" s="1" t="s">
        <v>245</v>
      </c>
      <c r="C425" s="1" t="s">
        <v>17</v>
      </c>
      <c r="D425" s="1" t="s">
        <v>253</v>
      </c>
      <c r="E425" s="15" t="s">
        <v>0</v>
      </c>
      <c r="F425" s="18">
        <f t="shared" si="247"/>
        <v>9470000</v>
      </c>
    </row>
    <row r="426" spans="1:6" ht="15.6" x14ac:dyDescent="0.25">
      <c r="A426" s="3" t="s">
        <v>110</v>
      </c>
      <c r="B426" s="1" t="s">
        <v>245</v>
      </c>
      <c r="C426" s="1" t="s">
        <v>17</v>
      </c>
      <c r="D426" s="1" t="s">
        <v>253</v>
      </c>
      <c r="E426" s="8" t="s">
        <v>111</v>
      </c>
      <c r="F426" s="18">
        <f t="shared" si="247"/>
        <v>9470000</v>
      </c>
    </row>
    <row r="427" spans="1:6" ht="15.6" x14ac:dyDescent="0.25">
      <c r="A427" s="3" t="s">
        <v>112</v>
      </c>
      <c r="B427" s="1" t="s">
        <v>245</v>
      </c>
      <c r="C427" s="1" t="s">
        <v>17</v>
      </c>
      <c r="D427" s="1" t="s">
        <v>253</v>
      </c>
      <c r="E427" s="8" t="s">
        <v>113</v>
      </c>
      <c r="F427" s="18">
        <v>9470000</v>
      </c>
    </row>
    <row r="428" spans="1:6" ht="15.6" x14ac:dyDescent="0.25">
      <c r="A428" s="22" t="s">
        <v>254</v>
      </c>
      <c r="B428" s="22"/>
      <c r="C428" s="22"/>
      <c r="D428" s="22"/>
      <c r="E428" s="23"/>
      <c r="F428" s="19">
        <f>F11+F123+F142+F193+F233+F238+F329+F370+F410+F419</f>
        <v>620451621.74000001</v>
      </c>
    </row>
  </sheetData>
  <mergeCells count="9">
    <mergeCell ref="A9:F9"/>
    <mergeCell ref="A428:E428"/>
    <mergeCell ref="A7:F7"/>
    <mergeCell ref="A8:F8"/>
    <mergeCell ref="B4:F4"/>
    <mergeCell ref="B5:F5"/>
    <mergeCell ref="B1:F1"/>
    <mergeCell ref="B2:F2"/>
    <mergeCell ref="B3:F3"/>
  </mergeCells>
  <pageMargins left="0.39370078740157483" right="0.39370078740157483" top="0.55118110236220474" bottom="0.51181102362204722" header="0.31496062992125984" footer="0.31496062992125984"/>
  <pageSetup paperSize="9" fitToHeight="0" orientation="portrait" r:id="rId1"/>
  <headerFooter scaleWithDoc="0" alignWithMargins="0"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2025-03-19T08:45:44Z</dcterms:modified>
</cp:coreProperties>
</file>