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8" windowWidth="14808" windowHeight="7656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X397" i="1" l="1"/>
  <c r="X396" i="1" s="1"/>
  <c r="G238" i="1" l="1"/>
  <c r="G237" i="1" s="1"/>
  <c r="H238" i="1"/>
  <c r="H237" i="1" s="1"/>
  <c r="I238" i="1"/>
  <c r="J238" i="1"/>
  <c r="J237" i="1" s="1"/>
  <c r="K238" i="1"/>
  <c r="K237" i="1" s="1"/>
  <c r="M238" i="1"/>
  <c r="M237" i="1" s="1"/>
  <c r="N238" i="1"/>
  <c r="N237" i="1" s="1"/>
  <c r="O238" i="1"/>
  <c r="P238" i="1"/>
  <c r="P237" i="1" s="1"/>
  <c r="Q238" i="1"/>
  <c r="Q237" i="1" s="1"/>
  <c r="R238" i="1"/>
  <c r="S238" i="1"/>
  <c r="T238" i="1"/>
  <c r="T237" i="1" s="1"/>
  <c r="U238" i="1"/>
  <c r="U237" i="1" s="1"/>
  <c r="U230" i="1" s="1"/>
  <c r="V238" i="1"/>
  <c r="W238" i="1"/>
  <c r="X238" i="1"/>
  <c r="X237" i="1" s="1"/>
  <c r="X230" i="1" s="1"/>
  <c r="Y238" i="1"/>
  <c r="Y237" i="1" s="1"/>
  <c r="Z238" i="1"/>
  <c r="I237" i="1"/>
  <c r="O237" i="1"/>
  <c r="O230" i="1" s="1"/>
  <c r="R237" i="1"/>
  <c r="S237" i="1"/>
  <c r="S230" i="1" s="1"/>
  <c r="V237" i="1"/>
  <c r="V230" i="1" s="1"/>
  <c r="W237" i="1"/>
  <c r="Z237" i="1"/>
  <c r="Z230" i="1" s="1"/>
  <c r="F238" i="1"/>
  <c r="F237" i="1" s="1"/>
  <c r="G365" i="1" l="1"/>
  <c r="G364" i="1" s="1"/>
  <c r="H365" i="1"/>
  <c r="H364" i="1" s="1"/>
  <c r="I365" i="1"/>
  <c r="J365" i="1"/>
  <c r="J364" i="1" s="1"/>
  <c r="K365" i="1"/>
  <c r="K364" i="1" s="1"/>
  <c r="L365" i="1"/>
  <c r="L364" i="1" s="1"/>
  <c r="M365" i="1"/>
  <c r="N365" i="1"/>
  <c r="N364" i="1" s="1"/>
  <c r="O365" i="1"/>
  <c r="O364" i="1" s="1"/>
  <c r="P365" i="1"/>
  <c r="P364" i="1" s="1"/>
  <c r="Q342" i="1"/>
  <c r="Q345" i="1"/>
  <c r="Q348" i="1"/>
  <c r="Q351" i="1"/>
  <c r="Q353" i="1"/>
  <c r="Q354" i="1"/>
  <c r="Q357" i="1"/>
  <c r="Q360" i="1"/>
  <c r="Q363" i="1"/>
  <c r="Q366" i="1"/>
  <c r="I364" i="1"/>
  <c r="M364" i="1"/>
  <c r="F365" i="1"/>
  <c r="F364" i="1" s="1"/>
  <c r="Q365" i="1" l="1"/>
  <c r="Q364" i="1"/>
  <c r="Q22" i="1" l="1"/>
  <c r="Q26" i="1"/>
  <c r="Q28" i="1"/>
  <c r="Q31" i="1"/>
  <c r="Q35" i="1"/>
  <c r="Q37" i="1"/>
  <c r="Q40" i="1"/>
  <c r="Q42" i="1"/>
  <c r="Q45" i="1"/>
  <c r="Q47" i="1"/>
  <c r="Q50" i="1"/>
  <c r="Q52" i="1"/>
  <c r="Q55" i="1"/>
  <c r="Q58" i="1"/>
  <c r="Q60" i="1"/>
  <c r="Q62" i="1"/>
  <c r="Q65" i="1"/>
  <c r="Q69" i="1"/>
  <c r="Q73" i="1"/>
  <c r="Q75" i="1"/>
  <c r="Q78" i="1"/>
  <c r="Q81" i="1"/>
  <c r="Q83" i="1"/>
  <c r="Q86" i="1"/>
  <c r="Q89" i="1"/>
  <c r="Q93" i="1"/>
  <c r="Q97" i="1"/>
  <c r="Q101" i="1"/>
  <c r="Q104" i="1"/>
  <c r="Q107" i="1"/>
  <c r="Q110" i="1"/>
  <c r="Q113" i="1"/>
  <c r="Q116" i="1"/>
  <c r="Q118" i="1"/>
  <c r="Q120" i="1"/>
  <c r="Q123" i="1"/>
  <c r="Q126" i="1"/>
  <c r="Q129" i="1"/>
  <c r="Q132" i="1"/>
  <c r="Q133" i="1"/>
  <c r="Q134" i="1"/>
  <c r="Q137" i="1"/>
  <c r="Q139" i="1"/>
  <c r="Q141" i="1"/>
  <c r="Q145" i="1"/>
  <c r="Q148" i="1"/>
  <c r="Q153" i="1"/>
  <c r="Q157" i="1"/>
  <c r="Q161" i="1"/>
  <c r="Q163" i="1"/>
  <c r="Q165" i="1"/>
  <c r="Q169" i="1"/>
  <c r="Q172" i="1"/>
  <c r="Q175" i="1"/>
  <c r="Q177" i="1"/>
  <c r="Q180" i="1"/>
  <c r="Q184" i="1"/>
  <c r="Q187" i="1"/>
  <c r="Q190" i="1"/>
  <c r="Q193" i="1"/>
  <c r="Q196" i="1"/>
  <c r="Q199" i="1"/>
  <c r="Q204" i="1"/>
  <c r="Q207" i="1"/>
  <c r="Q211" i="1"/>
  <c r="Q213" i="1"/>
  <c r="Q216" i="1"/>
  <c r="Q219" i="1"/>
  <c r="Q222" i="1"/>
  <c r="Q226" i="1"/>
  <c r="Q229" i="1"/>
  <c r="Q233" i="1"/>
  <c r="Q236" i="1"/>
  <c r="Q244" i="1"/>
  <c r="Q249" i="1"/>
  <c r="Q252" i="1"/>
  <c r="Q255" i="1"/>
  <c r="Q259" i="1"/>
  <c r="Q262" i="1"/>
  <c r="Q265" i="1"/>
  <c r="Q268" i="1"/>
  <c r="Q271" i="1"/>
  <c r="Q273" i="1"/>
  <c r="Q276" i="1"/>
  <c r="Q279" i="1"/>
  <c r="Q282" i="1"/>
  <c r="Q285" i="1"/>
  <c r="Q288" i="1"/>
  <c r="Q291" i="1"/>
  <c r="Q294" i="1"/>
  <c r="Q297" i="1"/>
  <c r="Q300" i="1"/>
  <c r="Q304" i="1"/>
  <c r="Q307" i="1"/>
  <c r="Q310" i="1"/>
  <c r="Q314" i="1"/>
  <c r="Q318" i="1"/>
  <c r="Q320" i="1"/>
  <c r="Q322" i="1"/>
  <c r="Q325" i="1"/>
  <c r="Q327" i="1"/>
  <c r="Q329" i="1"/>
  <c r="Q332" i="1"/>
  <c r="Q335" i="1"/>
  <c r="Q340" i="1"/>
  <c r="Q370" i="1"/>
  <c r="Q373" i="1"/>
  <c r="Q376" i="1"/>
  <c r="Q381" i="1"/>
  <c r="Q385" i="1"/>
  <c r="Q388" i="1"/>
  <c r="Q391" i="1"/>
  <c r="Q392" i="1"/>
  <c r="Q395" i="1"/>
  <c r="Q398" i="1"/>
  <c r="Q401" i="1"/>
  <c r="Q404" i="1"/>
  <c r="Q407" i="1"/>
  <c r="Q409" i="1"/>
  <c r="Q412" i="1"/>
  <c r="Q416" i="1"/>
  <c r="Q421" i="1"/>
  <c r="Q425" i="1"/>
  <c r="Q430" i="1"/>
  <c r="Q434" i="1"/>
  <c r="P433" i="1"/>
  <c r="P432" i="1" s="1"/>
  <c r="P429" i="1"/>
  <c r="P424" i="1"/>
  <c r="P423" i="1" s="1"/>
  <c r="P420" i="1"/>
  <c r="P415" i="1"/>
  <c r="P414" i="1" s="1"/>
  <c r="P411" i="1"/>
  <c r="P408" i="1"/>
  <c r="P406" i="1"/>
  <c r="P403" i="1"/>
  <c r="P402" i="1" s="1"/>
  <c r="P400" i="1"/>
  <c r="P399" i="1" s="1"/>
  <c r="P397" i="1"/>
  <c r="P396" i="1" s="1"/>
  <c r="P394" i="1"/>
  <c r="P390" i="1"/>
  <c r="P387" i="1"/>
  <c r="P384" i="1"/>
  <c r="P380" i="1"/>
  <c r="P379" i="1" s="1"/>
  <c r="P378" i="1" s="1"/>
  <c r="P375" i="1"/>
  <c r="P372" i="1"/>
  <c r="P371" i="1" s="1"/>
  <c r="P369" i="1"/>
  <c r="P368" i="1" s="1"/>
  <c r="P362" i="1"/>
  <c r="P359" i="1"/>
  <c r="P356" i="1"/>
  <c r="P352" i="1"/>
  <c r="P350" i="1"/>
  <c r="P347" i="1"/>
  <c r="P344" i="1"/>
  <c r="P341" i="1"/>
  <c r="P339" i="1"/>
  <c r="P334" i="1"/>
  <c r="P331" i="1"/>
  <c r="P328" i="1"/>
  <c r="P326" i="1"/>
  <c r="P324" i="1"/>
  <c r="P321" i="1"/>
  <c r="P319" i="1"/>
  <c r="P317" i="1"/>
  <c r="P313" i="1"/>
  <c r="P312" i="1" s="1"/>
  <c r="P309" i="1"/>
  <c r="P306" i="1"/>
  <c r="P305" i="1" s="1"/>
  <c r="P303" i="1"/>
  <c r="P299" i="1"/>
  <c r="P298" i="1" s="1"/>
  <c r="P296" i="1"/>
  <c r="P295" i="1" s="1"/>
  <c r="P293" i="1"/>
  <c r="P290" i="1"/>
  <c r="P287" i="1"/>
  <c r="P286" i="1" s="1"/>
  <c r="P284" i="1"/>
  <c r="P281" i="1"/>
  <c r="P280" i="1" s="1"/>
  <c r="P278" i="1"/>
  <c r="P275" i="1"/>
  <c r="P274" i="1" s="1"/>
  <c r="P272" i="1"/>
  <c r="P270" i="1"/>
  <c r="P267" i="1"/>
  <c r="P266" i="1" s="1"/>
  <c r="P264" i="1"/>
  <c r="P263" i="1" s="1"/>
  <c r="P261" i="1"/>
  <c r="P258" i="1"/>
  <c r="P257" i="1" s="1"/>
  <c r="P254" i="1"/>
  <c r="P251" i="1"/>
  <c r="P250" i="1" s="1"/>
  <c r="P248" i="1"/>
  <c r="P243" i="1"/>
  <c r="P242" i="1" s="1"/>
  <c r="P235" i="1"/>
  <c r="P232" i="1"/>
  <c r="P231" i="1" s="1"/>
  <c r="P228" i="1"/>
  <c r="P225" i="1"/>
  <c r="P224" i="1" s="1"/>
  <c r="P221" i="1"/>
  <c r="P218" i="1"/>
  <c r="P217" i="1" s="1"/>
  <c r="P215" i="1"/>
  <c r="P214" i="1" s="1"/>
  <c r="P212" i="1"/>
  <c r="P210" i="1"/>
  <c r="P206" i="1"/>
  <c r="P205" i="1" s="1"/>
  <c r="P203" i="1"/>
  <c r="P202" i="1" s="1"/>
  <c r="P198" i="1"/>
  <c r="P197" i="1" s="1"/>
  <c r="P195" i="1"/>
  <c r="P192" i="1"/>
  <c r="P191" i="1" s="1"/>
  <c r="P189" i="1"/>
  <c r="P186" i="1"/>
  <c r="P183" i="1"/>
  <c r="P179" i="1"/>
  <c r="P178" i="1" s="1"/>
  <c r="P176" i="1"/>
  <c r="P174" i="1"/>
  <c r="P171" i="1"/>
  <c r="P170" i="1" s="1"/>
  <c r="P168" i="1"/>
  <c r="P167" i="1" s="1"/>
  <c r="P164" i="1"/>
  <c r="P162" i="1"/>
  <c r="P160" i="1"/>
  <c r="P156" i="1"/>
  <c r="P155" i="1" s="1"/>
  <c r="P152" i="1"/>
  <c r="P151" i="1" s="1"/>
  <c r="P147" i="1"/>
  <c r="P146" i="1" s="1"/>
  <c r="P144" i="1"/>
  <c r="P140" i="1"/>
  <c r="P138" i="1"/>
  <c r="P136" i="1"/>
  <c r="P128" i="1"/>
  <c r="P127" i="1" s="1"/>
  <c r="P125" i="1"/>
  <c r="P124" i="1" s="1"/>
  <c r="P122" i="1"/>
  <c r="P121" i="1" s="1"/>
  <c r="P119" i="1"/>
  <c r="P117" i="1"/>
  <c r="P115" i="1"/>
  <c r="P112" i="1"/>
  <c r="P111" i="1" s="1"/>
  <c r="P109" i="1"/>
  <c r="P106" i="1"/>
  <c r="P103" i="1"/>
  <c r="P102" i="1" s="1"/>
  <c r="P100" i="1"/>
  <c r="P99" i="1" s="1"/>
  <c r="P96" i="1"/>
  <c r="P95" i="1" s="1"/>
  <c r="P92" i="1"/>
  <c r="P91" i="1" s="1"/>
  <c r="P88" i="1"/>
  <c r="P87" i="1" s="1"/>
  <c r="P85" i="1"/>
  <c r="P84" i="1" s="1"/>
  <c r="P82" i="1"/>
  <c r="P80" i="1"/>
  <c r="P77" i="1"/>
  <c r="P76" i="1" s="1"/>
  <c r="P74" i="1"/>
  <c r="P72" i="1"/>
  <c r="P68" i="1"/>
  <c r="P67" i="1" s="1"/>
  <c r="P64" i="1"/>
  <c r="P63" i="1" s="1"/>
  <c r="P61" i="1"/>
  <c r="P59" i="1"/>
  <c r="P57" i="1"/>
  <c r="P54" i="1"/>
  <c r="P53" i="1" s="1"/>
  <c r="P51" i="1"/>
  <c r="P49" i="1"/>
  <c r="P48" i="1" s="1"/>
  <c r="P46" i="1"/>
  <c r="P44" i="1"/>
  <c r="P41" i="1"/>
  <c r="P39" i="1"/>
  <c r="P36" i="1"/>
  <c r="P34" i="1"/>
  <c r="P30" i="1"/>
  <c r="P27" i="1"/>
  <c r="P25" i="1"/>
  <c r="P21" i="1"/>
  <c r="P33" i="1" l="1"/>
  <c r="P43" i="1"/>
  <c r="P24" i="1"/>
  <c r="P269" i="1"/>
  <c r="P361" i="1"/>
  <c r="P343" i="1"/>
  <c r="P346" i="1"/>
  <c r="P29" i="1"/>
  <c r="P23" i="1" s="1"/>
  <c r="P338" i="1"/>
  <c r="P355" i="1"/>
  <c r="P386" i="1"/>
  <c r="P358" i="1"/>
  <c r="P389" i="1"/>
  <c r="P283" i="1"/>
  <c r="P292" i="1"/>
  <c r="P302" i="1"/>
  <c r="P333" i="1"/>
  <c r="P247" i="1"/>
  <c r="P241" i="1"/>
  <c r="P240" i="1" s="1"/>
  <c r="P185" i="1"/>
  <c r="P209" i="1"/>
  <c r="P56" i="1"/>
  <c r="P105" i="1"/>
  <c r="P108" i="1"/>
  <c r="P71" i="1"/>
  <c r="P154" i="1"/>
  <c r="P159" i="1"/>
  <c r="P38" i="1"/>
  <c r="P66" i="1"/>
  <c r="P90" i="1"/>
  <c r="P94" i="1"/>
  <c r="P150" i="1"/>
  <c r="P20" i="1"/>
  <c r="P79" i="1"/>
  <c r="P135" i="1"/>
  <c r="P143" i="1"/>
  <c r="P188" i="1"/>
  <c r="P194" i="1"/>
  <c r="P311" i="1"/>
  <c r="P330" i="1"/>
  <c r="P349" i="1"/>
  <c r="P410" i="1"/>
  <c r="P227" i="1"/>
  <c r="P223" i="1" s="1"/>
  <c r="P253" i="1"/>
  <c r="P277" i="1"/>
  <c r="P308" i="1"/>
  <c r="P431" i="1"/>
  <c r="P173" i="1"/>
  <c r="P201" i="1"/>
  <c r="P289" i="1"/>
  <c r="P393" i="1"/>
  <c r="P422" i="1"/>
  <c r="P428" i="1"/>
  <c r="P114" i="1"/>
  <c r="P182" i="1"/>
  <c r="P220" i="1"/>
  <c r="P234" i="1"/>
  <c r="P230" i="1" s="1"/>
  <c r="P260" i="1"/>
  <c r="P316" i="1"/>
  <c r="P323" i="1"/>
  <c r="P374" i="1"/>
  <c r="P383" i="1"/>
  <c r="P405" i="1"/>
  <c r="P413" i="1"/>
  <c r="P419" i="1"/>
  <c r="N22" i="1"/>
  <c r="N26" i="1"/>
  <c r="N28" i="1"/>
  <c r="N31" i="1"/>
  <c r="N35" i="1"/>
  <c r="N37" i="1"/>
  <c r="N40" i="1"/>
  <c r="N42" i="1"/>
  <c r="N45" i="1"/>
  <c r="N47" i="1"/>
  <c r="N50" i="1"/>
  <c r="N52" i="1"/>
  <c r="N55" i="1"/>
  <c r="N58" i="1"/>
  <c r="N60" i="1"/>
  <c r="N62" i="1"/>
  <c r="N65" i="1"/>
  <c r="N69" i="1"/>
  <c r="N73" i="1"/>
  <c r="N75" i="1"/>
  <c r="N78" i="1"/>
  <c r="N81" i="1"/>
  <c r="N83" i="1"/>
  <c r="N86" i="1"/>
  <c r="N89" i="1"/>
  <c r="N93" i="1"/>
  <c r="N97" i="1"/>
  <c r="N101" i="1"/>
  <c r="N104" i="1"/>
  <c r="N107" i="1"/>
  <c r="N110" i="1"/>
  <c r="N113" i="1"/>
  <c r="N116" i="1"/>
  <c r="N118" i="1"/>
  <c r="N120" i="1"/>
  <c r="N123" i="1"/>
  <c r="N126" i="1"/>
  <c r="N129" i="1"/>
  <c r="N132" i="1"/>
  <c r="N133" i="1"/>
  <c r="N134" i="1"/>
  <c r="N137" i="1"/>
  <c r="N139" i="1"/>
  <c r="N141" i="1"/>
  <c r="N145" i="1"/>
  <c r="N148" i="1"/>
  <c r="N153" i="1"/>
  <c r="N157" i="1"/>
  <c r="N161" i="1"/>
  <c r="N163" i="1"/>
  <c r="N165" i="1"/>
  <c r="N169" i="1"/>
  <c r="N172" i="1"/>
  <c r="N175" i="1"/>
  <c r="N177" i="1"/>
  <c r="N180" i="1"/>
  <c r="N184" i="1"/>
  <c r="N187" i="1"/>
  <c r="N190" i="1"/>
  <c r="N193" i="1"/>
  <c r="N196" i="1"/>
  <c r="N199" i="1"/>
  <c r="N204" i="1"/>
  <c r="N207" i="1"/>
  <c r="N211" i="1"/>
  <c r="N213" i="1"/>
  <c r="N216" i="1"/>
  <c r="N219" i="1"/>
  <c r="N222" i="1"/>
  <c r="N226" i="1"/>
  <c r="N229" i="1"/>
  <c r="N233" i="1"/>
  <c r="N236" i="1"/>
  <c r="N244" i="1"/>
  <c r="N249" i="1"/>
  <c r="N252" i="1"/>
  <c r="N255" i="1"/>
  <c r="N259" i="1"/>
  <c r="N262" i="1"/>
  <c r="N265" i="1"/>
  <c r="N268" i="1"/>
  <c r="N271" i="1"/>
  <c r="N273" i="1"/>
  <c r="N276" i="1"/>
  <c r="N279" i="1"/>
  <c r="N282" i="1"/>
  <c r="N285" i="1"/>
  <c r="N288" i="1"/>
  <c r="N291" i="1"/>
  <c r="N294" i="1"/>
  <c r="N297" i="1"/>
  <c r="N300" i="1"/>
  <c r="N304" i="1"/>
  <c r="N307" i="1"/>
  <c r="N310" i="1"/>
  <c r="N314" i="1"/>
  <c r="N318" i="1"/>
  <c r="N320" i="1"/>
  <c r="N322" i="1"/>
  <c r="N325" i="1"/>
  <c r="N327" i="1"/>
  <c r="N329" i="1"/>
  <c r="N332" i="1"/>
  <c r="N335" i="1"/>
  <c r="N340" i="1"/>
  <c r="N342" i="1"/>
  <c r="N345" i="1"/>
  <c r="N348" i="1"/>
  <c r="N351" i="1"/>
  <c r="N354" i="1"/>
  <c r="N357" i="1"/>
  <c r="N360" i="1"/>
  <c r="N363" i="1"/>
  <c r="N370" i="1"/>
  <c r="N373" i="1"/>
  <c r="N376" i="1"/>
  <c r="N381" i="1"/>
  <c r="N385" i="1"/>
  <c r="N388" i="1"/>
  <c r="N391" i="1"/>
  <c r="N392" i="1"/>
  <c r="N395" i="1"/>
  <c r="N398" i="1"/>
  <c r="N401" i="1"/>
  <c r="N404" i="1"/>
  <c r="N407" i="1"/>
  <c r="N409" i="1"/>
  <c r="N412" i="1"/>
  <c r="N416" i="1"/>
  <c r="N421" i="1"/>
  <c r="N425" i="1"/>
  <c r="N430" i="1"/>
  <c r="N434" i="1"/>
  <c r="M433" i="1"/>
  <c r="M429" i="1"/>
  <c r="M424" i="1"/>
  <c r="M423" i="1" s="1"/>
  <c r="Q423" i="1" s="1"/>
  <c r="M420" i="1"/>
  <c r="M419" i="1" s="1"/>
  <c r="M418" i="1" s="1"/>
  <c r="M415" i="1"/>
  <c r="M414" i="1" s="1"/>
  <c r="M413" i="1" s="1"/>
  <c r="M411" i="1"/>
  <c r="M410" i="1" s="1"/>
  <c r="M408" i="1"/>
  <c r="Q408" i="1" s="1"/>
  <c r="M406" i="1"/>
  <c r="Q406" i="1" s="1"/>
  <c r="M403" i="1"/>
  <c r="M402" i="1" s="1"/>
  <c r="Q402" i="1" s="1"/>
  <c r="M400" i="1"/>
  <c r="M399" i="1" s="1"/>
  <c r="Q399" i="1" s="1"/>
  <c r="M397" i="1"/>
  <c r="Q397" i="1" s="1"/>
  <c r="M394" i="1"/>
  <c r="M393" i="1" s="1"/>
  <c r="M390" i="1"/>
  <c r="M389" i="1" s="1"/>
  <c r="M387" i="1"/>
  <c r="M386" i="1" s="1"/>
  <c r="M384" i="1"/>
  <c r="Q384" i="1" s="1"/>
  <c r="M380" i="1"/>
  <c r="M379" i="1" s="1"/>
  <c r="M378" i="1" s="1"/>
  <c r="Q378" i="1" s="1"/>
  <c r="M375" i="1"/>
  <c r="M374" i="1" s="1"/>
  <c r="M372" i="1"/>
  <c r="M371" i="1" s="1"/>
  <c r="Q371" i="1" s="1"/>
  <c r="M369" i="1"/>
  <c r="M368" i="1" s="1"/>
  <c r="Q368" i="1" s="1"/>
  <c r="M362" i="1"/>
  <c r="M361" i="1" s="1"/>
  <c r="M359" i="1"/>
  <c r="Q359" i="1" s="1"/>
  <c r="M356" i="1"/>
  <c r="M355" i="1" s="1"/>
  <c r="M352" i="1"/>
  <c r="Q352" i="1" s="1"/>
  <c r="M350" i="1"/>
  <c r="M349" i="1" s="1"/>
  <c r="M347" i="1"/>
  <c r="M346" i="1" s="1"/>
  <c r="M344" i="1"/>
  <c r="M343" i="1" s="1"/>
  <c r="M341" i="1"/>
  <c r="Q341" i="1" s="1"/>
  <c r="M339" i="1"/>
  <c r="Q339" i="1" s="1"/>
  <c r="M334" i="1"/>
  <c r="M333" i="1" s="1"/>
  <c r="M331" i="1"/>
  <c r="M330" i="1" s="1"/>
  <c r="M328" i="1"/>
  <c r="Q328" i="1" s="1"/>
  <c r="M326" i="1"/>
  <c r="Q326" i="1" s="1"/>
  <c r="M324" i="1"/>
  <c r="Q324" i="1" s="1"/>
  <c r="M321" i="1"/>
  <c r="Q321" i="1" s="1"/>
  <c r="M319" i="1"/>
  <c r="Q319" i="1" s="1"/>
  <c r="M317" i="1"/>
  <c r="M313" i="1"/>
  <c r="M312" i="1" s="1"/>
  <c r="M311" i="1" s="1"/>
  <c r="M309" i="1"/>
  <c r="Q309" i="1" s="1"/>
  <c r="M306" i="1"/>
  <c r="M305" i="1" s="1"/>
  <c r="Q305" i="1" s="1"/>
  <c r="M303" i="1"/>
  <c r="M302" i="1" s="1"/>
  <c r="M299" i="1"/>
  <c r="M298" i="1" s="1"/>
  <c r="Q298" i="1" s="1"/>
  <c r="M296" i="1"/>
  <c r="M295" i="1" s="1"/>
  <c r="Q295" i="1" s="1"/>
  <c r="M293" i="1"/>
  <c r="Q293" i="1" s="1"/>
  <c r="M290" i="1"/>
  <c r="M289" i="1" s="1"/>
  <c r="M287" i="1"/>
  <c r="M286" i="1" s="1"/>
  <c r="Q286" i="1" s="1"/>
  <c r="M284" i="1"/>
  <c r="M283" i="1" s="1"/>
  <c r="M281" i="1"/>
  <c r="Q281" i="1" s="1"/>
  <c r="M278" i="1"/>
  <c r="M277" i="1" s="1"/>
  <c r="M275" i="1"/>
  <c r="M274" i="1" s="1"/>
  <c r="Q274" i="1" s="1"/>
  <c r="M272" i="1"/>
  <c r="Q272" i="1" s="1"/>
  <c r="M270" i="1"/>
  <c r="M267" i="1"/>
  <c r="Q267" i="1" s="1"/>
  <c r="M264" i="1"/>
  <c r="M263" i="1" s="1"/>
  <c r="Q263" i="1" s="1"/>
  <c r="M261" i="1"/>
  <c r="M260" i="1" s="1"/>
  <c r="M258" i="1"/>
  <c r="M257" i="1" s="1"/>
  <c r="Q257" i="1" s="1"/>
  <c r="M254" i="1"/>
  <c r="M253" i="1" s="1"/>
  <c r="M251" i="1"/>
  <c r="Q251" i="1" s="1"/>
  <c r="M248" i="1"/>
  <c r="M247" i="1" s="1"/>
  <c r="M243" i="1"/>
  <c r="M242" i="1" s="1"/>
  <c r="M241" i="1" s="1"/>
  <c r="M240" i="1" s="1"/>
  <c r="M235" i="1"/>
  <c r="M234" i="1" s="1"/>
  <c r="M232" i="1"/>
  <c r="Q232" i="1" s="1"/>
  <c r="M228" i="1"/>
  <c r="M227" i="1" s="1"/>
  <c r="M225" i="1"/>
  <c r="Q225" i="1" s="1"/>
  <c r="M221" i="1"/>
  <c r="M220" i="1" s="1"/>
  <c r="M218" i="1"/>
  <c r="M217" i="1" s="1"/>
  <c r="Q217" i="1" s="1"/>
  <c r="M215" i="1"/>
  <c r="M214" i="1" s="1"/>
  <c r="Q214" i="1" s="1"/>
  <c r="M212" i="1"/>
  <c r="Q212" i="1" s="1"/>
  <c r="M210" i="1"/>
  <c r="M206" i="1"/>
  <c r="M205" i="1" s="1"/>
  <c r="M203" i="1"/>
  <c r="Q203" i="1" s="1"/>
  <c r="M198" i="1"/>
  <c r="Q198" i="1" s="1"/>
  <c r="M195" i="1"/>
  <c r="M194" i="1" s="1"/>
  <c r="M192" i="1"/>
  <c r="Q192" i="1" s="1"/>
  <c r="M189" i="1"/>
  <c r="M188" i="1" s="1"/>
  <c r="M186" i="1"/>
  <c r="Q186" i="1" s="1"/>
  <c r="M183" i="1"/>
  <c r="M182" i="1" s="1"/>
  <c r="M179" i="1"/>
  <c r="M178" i="1" s="1"/>
  <c r="Q178" i="1" s="1"/>
  <c r="M176" i="1"/>
  <c r="Q176" i="1" s="1"/>
  <c r="M174" i="1"/>
  <c r="Q174" i="1" s="1"/>
  <c r="M171" i="1"/>
  <c r="M170" i="1" s="1"/>
  <c r="M168" i="1"/>
  <c r="M164" i="1"/>
  <c r="M162" i="1"/>
  <c r="M160" i="1"/>
  <c r="Q160" i="1" s="1"/>
  <c r="M156" i="1"/>
  <c r="Q156" i="1" s="1"/>
  <c r="M152" i="1"/>
  <c r="M151" i="1" s="1"/>
  <c r="M150" i="1" s="1"/>
  <c r="M147" i="1"/>
  <c r="M146" i="1" s="1"/>
  <c r="Q146" i="1" s="1"/>
  <c r="M144" i="1"/>
  <c r="Q144" i="1" s="1"/>
  <c r="M140" i="1"/>
  <c r="Q140" i="1" s="1"/>
  <c r="M138" i="1"/>
  <c r="Q138" i="1" s="1"/>
  <c r="M136" i="1"/>
  <c r="Q136" i="1" s="1"/>
  <c r="M128" i="1"/>
  <c r="M127" i="1" s="1"/>
  <c r="Q127" i="1" s="1"/>
  <c r="M125" i="1"/>
  <c r="Q125" i="1" s="1"/>
  <c r="M122" i="1"/>
  <c r="M121" i="1" s="1"/>
  <c r="Q121" i="1" s="1"/>
  <c r="M119" i="1"/>
  <c r="Q119" i="1" s="1"/>
  <c r="M117" i="1"/>
  <c r="Q117" i="1" s="1"/>
  <c r="M115" i="1"/>
  <c r="M112" i="1"/>
  <c r="Q112" i="1" s="1"/>
  <c r="M109" i="1"/>
  <c r="M108" i="1" s="1"/>
  <c r="M106" i="1"/>
  <c r="Q106" i="1" s="1"/>
  <c r="M103" i="1"/>
  <c r="M102" i="1" s="1"/>
  <c r="Q102" i="1" s="1"/>
  <c r="M100" i="1"/>
  <c r="M99" i="1" s="1"/>
  <c r="Q99" i="1" s="1"/>
  <c r="M96" i="1"/>
  <c r="M95" i="1" s="1"/>
  <c r="M94" i="1" s="1"/>
  <c r="M92" i="1"/>
  <c r="M91" i="1" s="1"/>
  <c r="M90" i="1" s="1"/>
  <c r="M88" i="1"/>
  <c r="M87" i="1" s="1"/>
  <c r="Q87" i="1" s="1"/>
  <c r="M85" i="1"/>
  <c r="M84" i="1" s="1"/>
  <c r="Q84" i="1" s="1"/>
  <c r="M82" i="1"/>
  <c r="Q82" i="1" s="1"/>
  <c r="M80" i="1"/>
  <c r="Q80" i="1" s="1"/>
  <c r="M77" i="1"/>
  <c r="M76" i="1" s="1"/>
  <c r="Q76" i="1" s="1"/>
  <c r="M74" i="1"/>
  <c r="Q74" i="1" s="1"/>
  <c r="M72" i="1"/>
  <c r="M68" i="1"/>
  <c r="M67" i="1" s="1"/>
  <c r="M66" i="1" s="1"/>
  <c r="M64" i="1"/>
  <c r="Q64" i="1" s="1"/>
  <c r="M61" i="1"/>
  <c r="Q61" i="1" s="1"/>
  <c r="M59" i="1"/>
  <c r="M57" i="1"/>
  <c r="Q57" i="1" s="1"/>
  <c r="M54" i="1"/>
  <c r="M53" i="1" s="1"/>
  <c r="Q53" i="1" s="1"/>
  <c r="M51" i="1"/>
  <c r="Q51" i="1" s="1"/>
  <c r="M49" i="1"/>
  <c r="M48" i="1" s="1"/>
  <c r="Q48" i="1" s="1"/>
  <c r="M46" i="1"/>
  <c r="Q46" i="1" s="1"/>
  <c r="M44" i="1"/>
  <c r="Q44" i="1" s="1"/>
  <c r="M41" i="1"/>
  <c r="Q41" i="1" s="1"/>
  <c r="M39" i="1"/>
  <c r="Q39" i="1" s="1"/>
  <c r="M36" i="1"/>
  <c r="Q36" i="1" s="1"/>
  <c r="M34" i="1"/>
  <c r="Q34" i="1" s="1"/>
  <c r="M30" i="1"/>
  <c r="M29" i="1" s="1"/>
  <c r="M27" i="1"/>
  <c r="Q27" i="1" s="1"/>
  <c r="M25" i="1"/>
  <c r="Q25" i="1" s="1"/>
  <c r="M21" i="1"/>
  <c r="M20" i="1" s="1"/>
  <c r="M19" i="1" s="1"/>
  <c r="M269" i="1" l="1"/>
  <c r="Q269" i="1" s="1"/>
  <c r="M43" i="1"/>
  <c r="Q43" i="1" s="1"/>
  <c r="M202" i="1"/>
  <c r="Q202" i="1" s="1"/>
  <c r="P301" i="1"/>
  <c r="M114" i="1"/>
  <c r="Q114" i="1" s="1"/>
  <c r="M316" i="1"/>
  <c r="Q316" i="1" s="1"/>
  <c r="M432" i="1"/>
  <c r="Q433" i="1"/>
  <c r="M383" i="1"/>
  <c r="Q383" i="1" s="1"/>
  <c r="P32" i="1"/>
  <c r="P337" i="1"/>
  <c r="Q346" i="1"/>
  <c r="Q343" i="1"/>
  <c r="Q350" i="1"/>
  <c r="Q278" i="1"/>
  <c r="M428" i="1"/>
  <c r="M427" i="1" s="1"/>
  <c r="Q429" i="1"/>
  <c r="Q277" i="1"/>
  <c r="Q349" i="1"/>
  <c r="Q356" i="1"/>
  <c r="Q362" i="1"/>
  <c r="Q355" i="1"/>
  <c r="Q347" i="1"/>
  <c r="Q344" i="1"/>
  <c r="Q361" i="1"/>
  <c r="M197" i="1"/>
  <c r="Q197" i="1" s="1"/>
  <c r="Q380" i="1"/>
  <c r="Q29" i="1"/>
  <c r="Q30" i="1"/>
  <c r="Q20" i="1"/>
  <c r="Q21" i="1"/>
  <c r="M338" i="1"/>
  <c r="M358" i="1"/>
  <c r="Q358" i="1" s="1"/>
  <c r="Q372" i="1"/>
  <c r="Q374" i="1"/>
  <c r="Q413" i="1"/>
  <c r="Q410" i="1"/>
  <c r="Q379" i="1"/>
  <c r="Q424" i="1"/>
  <c r="Q411" i="1"/>
  <c r="Q369" i="1"/>
  <c r="Q387" i="1"/>
  <c r="Q393" i="1"/>
  <c r="Q403" i="1"/>
  <c r="Q386" i="1"/>
  <c r="Q400" i="1"/>
  <c r="Q390" i="1"/>
  <c r="Q420" i="1"/>
  <c r="Q375" i="1"/>
  <c r="Q414" i="1"/>
  <c r="Q419" i="1"/>
  <c r="Q389" i="1"/>
  <c r="Q415" i="1"/>
  <c r="Q394" i="1"/>
  <c r="M280" i="1"/>
  <c r="Q280" i="1" s="1"/>
  <c r="Q306" i="1"/>
  <c r="Q302" i="1"/>
  <c r="Q296" i="1"/>
  <c r="Q317" i="1"/>
  <c r="Q330" i="1"/>
  <c r="Q287" i="1"/>
  <c r="Q312" i="1"/>
  <c r="Q331" i="1"/>
  <c r="Q303" i="1"/>
  <c r="Q289" i="1"/>
  <c r="Q311" i="1"/>
  <c r="Q299" i="1"/>
  <c r="Q283" i="1"/>
  <c r="Q284" i="1"/>
  <c r="Q313" i="1"/>
  <c r="Q333" i="1"/>
  <c r="Q334" i="1"/>
  <c r="Q290" i="1"/>
  <c r="Q264" i="1"/>
  <c r="Q260" i="1"/>
  <c r="Q275" i="1"/>
  <c r="Q261" i="1"/>
  <c r="Q258" i="1"/>
  <c r="Q270" i="1"/>
  <c r="Q247" i="1"/>
  <c r="Q254" i="1"/>
  <c r="M250" i="1"/>
  <c r="M246" i="1" s="1"/>
  <c r="P246" i="1"/>
  <c r="Q253" i="1"/>
  <c r="Q248" i="1"/>
  <c r="Q234" i="1"/>
  <c r="M185" i="1"/>
  <c r="Q185" i="1" s="1"/>
  <c r="Q168" i="1"/>
  <c r="M201" i="1"/>
  <c r="Q201" i="1" s="1"/>
  <c r="Q182" i="1"/>
  <c r="Q206" i="1"/>
  <c r="Q189" i="1"/>
  <c r="Q228" i="1"/>
  <c r="Q241" i="1"/>
  <c r="Q195" i="1"/>
  <c r="Q221" i="1"/>
  <c r="M173" i="1"/>
  <c r="M191" i="1"/>
  <c r="Q191" i="1" s="1"/>
  <c r="M209" i="1"/>
  <c r="Q209" i="1" s="1"/>
  <c r="Q194" i="1"/>
  <c r="Q218" i="1"/>
  <c r="Q243" i="1"/>
  <c r="Q215" i="1"/>
  <c r="Q183" i="1"/>
  <c r="Q173" i="1"/>
  <c r="Q188" i="1"/>
  <c r="Q210" i="1"/>
  <c r="Q170" i="1"/>
  <c r="Q205" i="1"/>
  <c r="M224" i="1"/>
  <c r="Q220" i="1"/>
  <c r="Q240" i="1"/>
  <c r="Q227" i="1"/>
  <c r="Q171" i="1"/>
  <c r="Q242" i="1"/>
  <c r="Q235" i="1"/>
  <c r="Q179" i="1"/>
  <c r="M71" i="1"/>
  <c r="Q71" i="1" s="1"/>
  <c r="P98" i="1"/>
  <c r="Q90" i="1"/>
  <c r="Q92" i="1"/>
  <c r="Q88" i="1"/>
  <c r="Q109" i="1"/>
  <c r="M124" i="1"/>
  <c r="Q124" i="1" s="1"/>
  <c r="Q66" i="1"/>
  <c r="Q96" i="1"/>
  <c r="Q77" i="1"/>
  <c r="Q122" i="1"/>
  <c r="Q91" i="1"/>
  <c r="Q95" i="1"/>
  <c r="Q128" i="1"/>
  <c r="Q94" i="1"/>
  <c r="Q68" i="1"/>
  <c r="Q100" i="1"/>
  <c r="Q85" i="1"/>
  <c r="Q103" i="1"/>
  <c r="Q115" i="1"/>
  <c r="Q67" i="1"/>
  <c r="P70" i="1"/>
  <c r="Q59" i="1"/>
  <c r="Q72" i="1"/>
  <c r="Q108" i="1"/>
  <c r="Q147" i="1"/>
  <c r="Q164" i="1"/>
  <c r="P158" i="1"/>
  <c r="Q162" i="1"/>
  <c r="Q150" i="1"/>
  <c r="Q152" i="1"/>
  <c r="Q151" i="1"/>
  <c r="M38" i="1"/>
  <c r="Q38" i="1" s="1"/>
  <c r="Q54" i="1"/>
  <c r="Q49" i="1"/>
  <c r="P418" i="1"/>
  <c r="Q418" i="1" s="1"/>
  <c r="P208" i="1"/>
  <c r="P181" i="1"/>
  <c r="P427" i="1"/>
  <c r="Q427" i="1" s="1"/>
  <c r="P256" i="1"/>
  <c r="P142" i="1"/>
  <c r="P19" i="1"/>
  <c r="Q19" i="1" s="1"/>
  <c r="P382" i="1"/>
  <c r="P131" i="1"/>
  <c r="P315" i="1"/>
  <c r="P367" i="1"/>
  <c r="P166" i="1"/>
  <c r="M422" i="1"/>
  <c r="Q422" i="1" s="1"/>
  <c r="M396" i="1"/>
  <c r="Q396" i="1" s="1"/>
  <c r="M405" i="1"/>
  <c r="Q405" i="1" s="1"/>
  <c r="M292" i="1"/>
  <c r="Q292" i="1" s="1"/>
  <c r="M308" i="1"/>
  <c r="Q308" i="1" s="1"/>
  <c r="M323" i="1"/>
  <c r="Q323" i="1" s="1"/>
  <c r="M266" i="1"/>
  <c r="Q266" i="1" s="1"/>
  <c r="M208" i="1"/>
  <c r="M231" i="1"/>
  <c r="Q231" i="1" s="1"/>
  <c r="M167" i="1"/>
  <c r="M159" i="1"/>
  <c r="Q159" i="1" s="1"/>
  <c r="M155" i="1"/>
  <c r="Q155" i="1" s="1"/>
  <c r="M105" i="1"/>
  <c r="Q105" i="1" s="1"/>
  <c r="M135" i="1"/>
  <c r="Q135" i="1" s="1"/>
  <c r="M79" i="1"/>
  <c r="Q79" i="1" s="1"/>
  <c r="M63" i="1"/>
  <c r="Q63" i="1" s="1"/>
  <c r="M111" i="1"/>
  <c r="Q111" i="1" s="1"/>
  <c r="M143" i="1"/>
  <c r="Q143" i="1" s="1"/>
  <c r="M56" i="1"/>
  <c r="Q56" i="1" s="1"/>
  <c r="M33" i="1"/>
  <c r="Q33" i="1" s="1"/>
  <c r="M24" i="1"/>
  <c r="M367" i="1"/>
  <c r="G299" i="1"/>
  <c r="G298" i="1" s="1"/>
  <c r="H299" i="1"/>
  <c r="H298" i="1" s="1"/>
  <c r="I299" i="1"/>
  <c r="I298" i="1" s="1"/>
  <c r="J299" i="1"/>
  <c r="J298" i="1" s="1"/>
  <c r="K299" i="1"/>
  <c r="N299" i="1" s="1"/>
  <c r="F299" i="1"/>
  <c r="F298" i="1" s="1"/>
  <c r="L300" i="1"/>
  <c r="Y322" i="1"/>
  <c r="W322" i="1"/>
  <c r="T322" i="1"/>
  <c r="R322" i="1"/>
  <c r="L322" i="1"/>
  <c r="I322" i="1"/>
  <c r="G322" i="1"/>
  <c r="Z321" i="1"/>
  <c r="X321" i="1"/>
  <c r="V321" i="1"/>
  <c r="U321" i="1"/>
  <c r="S321" i="1"/>
  <c r="O321" i="1"/>
  <c r="K321" i="1"/>
  <c r="N321" i="1" s="1"/>
  <c r="J321" i="1"/>
  <c r="H321" i="1"/>
  <c r="F321" i="1"/>
  <c r="M142" i="1" l="1"/>
  <c r="Q142" i="1" s="1"/>
  <c r="M98" i="1"/>
  <c r="M256" i="1"/>
  <c r="Q256" i="1" s="1"/>
  <c r="Q230" i="1"/>
  <c r="I321" i="1"/>
  <c r="M301" i="1"/>
  <c r="Q301" i="1" s="1"/>
  <c r="Q338" i="1"/>
  <c r="Q337" i="1" s="1"/>
  <c r="M337" i="1"/>
  <c r="Q428" i="1"/>
  <c r="M230" i="1"/>
  <c r="M431" i="1"/>
  <c r="Q432" i="1"/>
  <c r="M32" i="1"/>
  <c r="Q32" i="1" s="1"/>
  <c r="M417" i="1"/>
  <c r="Q367" i="1"/>
  <c r="Q246" i="1"/>
  <c r="Q250" i="1"/>
  <c r="Q208" i="1"/>
  <c r="P200" i="1"/>
  <c r="Q167" i="1"/>
  <c r="M181" i="1"/>
  <c r="Q181" i="1" s="1"/>
  <c r="M223" i="1"/>
  <c r="Q223" i="1" s="1"/>
  <c r="Q224" i="1"/>
  <c r="Q98" i="1"/>
  <c r="M70" i="1"/>
  <c r="Q70" i="1" s="1"/>
  <c r="Q24" i="1"/>
  <c r="M382" i="1"/>
  <c r="M377" i="1" s="1"/>
  <c r="P130" i="1"/>
  <c r="P18" i="1"/>
  <c r="P417" i="1"/>
  <c r="P245" i="1"/>
  <c r="P377" i="1"/>
  <c r="P336" i="1"/>
  <c r="P426" i="1"/>
  <c r="P149" i="1"/>
  <c r="M336" i="1"/>
  <c r="R321" i="1"/>
  <c r="K298" i="1"/>
  <c r="N298" i="1" s="1"/>
  <c r="L299" i="1"/>
  <c r="M315" i="1"/>
  <c r="Q315" i="1" s="1"/>
  <c r="M166" i="1"/>
  <c r="Q166" i="1" s="1"/>
  <c r="M158" i="1"/>
  <c r="Q158" i="1" s="1"/>
  <c r="M154" i="1"/>
  <c r="Q154" i="1" s="1"/>
  <c r="M131" i="1"/>
  <c r="Q131" i="1" s="1"/>
  <c r="M23" i="1"/>
  <c r="Q23" i="1" s="1"/>
  <c r="T321" i="1"/>
  <c r="L321" i="1"/>
  <c r="Y321" i="1"/>
  <c r="G321" i="1"/>
  <c r="W321" i="1"/>
  <c r="Q431" i="1" l="1"/>
  <c r="M426" i="1"/>
  <c r="Q426" i="1" s="1"/>
  <c r="Q377" i="1"/>
  <c r="Q417" i="1"/>
  <c r="Q382" i="1"/>
  <c r="Q336" i="1"/>
  <c r="M245" i="1"/>
  <c r="Q245" i="1" s="1"/>
  <c r="P435" i="1"/>
  <c r="L298" i="1"/>
  <c r="M200" i="1"/>
  <c r="Q200" i="1" s="1"/>
  <c r="M149" i="1"/>
  <c r="Q149" i="1" s="1"/>
  <c r="M130" i="1"/>
  <c r="Q130" i="1" s="1"/>
  <c r="M18" i="1"/>
  <c r="Q18" i="1" s="1"/>
  <c r="K411" i="1"/>
  <c r="J411" i="1"/>
  <c r="J410" i="1" s="1"/>
  <c r="K410" i="1" l="1"/>
  <c r="N410" i="1" s="1"/>
  <c r="N411" i="1"/>
  <c r="M435" i="1"/>
  <c r="Q435" i="1" s="1"/>
  <c r="L411" i="1"/>
  <c r="L412" i="1"/>
  <c r="L376" i="1"/>
  <c r="K375" i="1"/>
  <c r="N375" i="1" s="1"/>
  <c r="J375" i="1"/>
  <c r="J374" i="1" s="1"/>
  <c r="L335" i="1"/>
  <c r="K334" i="1"/>
  <c r="J334" i="1"/>
  <c r="J333" i="1" s="1"/>
  <c r="L294" i="1"/>
  <c r="K293" i="1"/>
  <c r="N293" i="1" s="1"/>
  <c r="J293" i="1"/>
  <c r="J292" i="1" s="1"/>
  <c r="L282" i="1"/>
  <c r="L285" i="1"/>
  <c r="L288" i="1"/>
  <c r="L291" i="1"/>
  <c r="K290" i="1"/>
  <c r="J290" i="1"/>
  <c r="J289" i="1" s="1"/>
  <c r="K215" i="1"/>
  <c r="J215" i="1"/>
  <c r="J214" i="1" s="1"/>
  <c r="Y216" i="1"/>
  <c r="W216" i="1"/>
  <c r="T216" i="1"/>
  <c r="R216" i="1"/>
  <c r="L216" i="1"/>
  <c r="I216" i="1"/>
  <c r="G216" i="1"/>
  <c r="Y215" i="1"/>
  <c r="W215" i="1"/>
  <c r="T215" i="1"/>
  <c r="R215" i="1"/>
  <c r="H215" i="1"/>
  <c r="F215" i="1"/>
  <c r="Y214" i="1"/>
  <c r="W214" i="1"/>
  <c r="T214" i="1"/>
  <c r="R214" i="1"/>
  <c r="L126" i="1"/>
  <c r="K125" i="1"/>
  <c r="J125" i="1"/>
  <c r="J124" i="1" s="1"/>
  <c r="F128" i="1"/>
  <c r="F127" i="1" s="1"/>
  <c r="H128" i="1"/>
  <c r="H127" i="1" s="1"/>
  <c r="J128" i="1"/>
  <c r="J127" i="1" s="1"/>
  <c r="K128" i="1"/>
  <c r="O128" i="1"/>
  <c r="O127" i="1" s="1"/>
  <c r="S128" i="1"/>
  <c r="S127" i="1" s="1"/>
  <c r="U128" i="1"/>
  <c r="U127" i="1" s="1"/>
  <c r="V128" i="1"/>
  <c r="V127" i="1" s="1"/>
  <c r="X128" i="1"/>
  <c r="X127" i="1" s="1"/>
  <c r="Z128" i="1"/>
  <c r="Z127" i="1" s="1"/>
  <c r="G129" i="1"/>
  <c r="I129" i="1"/>
  <c r="L129" i="1"/>
  <c r="R129" i="1"/>
  <c r="T129" i="1"/>
  <c r="W129" i="1"/>
  <c r="Y129" i="1"/>
  <c r="L78" i="1"/>
  <c r="K77" i="1"/>
  <c r="N77" i="1" s="1"/>
  <c r="J77" i="1"/>
  <c r="J76" i="1" s="1"/>
  <c r="K64" i="1"/>
  <c r="N64" i="1" s="1"/>
  <c r="J64" i="1"/>
  <c r="J63" i="1" s="1"/>
  <c r="G215" i="1" l="1"/>
  <c r="L410" i="1"/>
  <c r="L334" i="1"/>
  <c r="N334" i="1"/>
  <c r="L290" i="1"/>
  <c r="N290" i="1"/>
  <c r="K289" i="1"/>
  <c r="N289" i="1" s="1"/>
  <c r="K214" i="1"/>
  <c r="N214" i="1" s="1"/>
  <c r="N215" i="1"/>
  <c r="K127" i="1"/>
  <c r="N127" i="1" s="1"/>
  <c r="N128" i="1"/>
  <c r="K124" i="1"/>
  <c r="N124" i="1" s="1"/>
  <c r="N125" i="1"/>
  <c r="K63" i="1"/>
  <c r="N63" i="1" s="1"/>
  <c r="G127" i="1"/>
  <c r="L124" i="1"/>
  <c r="L375" i="1"/>
  <c r="K374" i="1"/>
  <c r="K333" i="1"/>
  <c r="L293" i="1"/>
  <c r="W128" i="1"/>
  <c r="K292" i="1"/>
  <c r="Y128" i="1"/>
  <c r="L215" i="1"/>
  <c r="I215" i="1"/>
  <c r="G128" i="1"/>
  <c r="Y127" i="1"/>
  <c r="I127" i="1"/>
  <c r="R127" i="1"/>
  <c r="L125" i="1"/>
  <c r="T127" i="1"/>
  <c r="W127" i="1"/>
  <c r="I128" i="1"/>
  <c r="T128" i="1"/>
  <c r="L128" i="1"/>
  <c r="R128" i="1"/>
  <c r="L77" i="1"/>
  <c r="K76" i="1"/>
  <c r="K61" i="1"/>
  <c r="N61" i="1" s="1"/>
  <c r="J61" i="1"/>
  <c r="L62" i="1"/>
  <c r="L63" i="1"/>
  <c r="L64" i="1"/>
  <c r="L65" i="1"/>
  <c r="L289" i="1" l="1"/>
  <c r="L214" i="1"/>
  <c r="L374" i="1"/>
  <c r="N374" i="1"/>
  <c r="L292" i="1"/>
  <c r="N292" i="1"/>
  <c r="L333" i="1"/>
  <c r="N333" i="1"/>
  <c r="L127" i="1"/>
  <c r="L76" i="1"/>
  <c r="N76" i="1"/>
  <c r="L61" i="1"/>
  <c r="L22" i="1" l="1"/>
  <c r="L26" i="1"/>
  <c r="L28" i="1"/>
  <c r="L31" i="1"/>
  <c r="L35" i="1"/>
  <c r="L37" i="1"/>
  <c r="L40" i="1"/>
  <c r="L42" i="1"/>
  <c r="L45" i="1"/>
  <c r="L47" i="1"/>
  <c r="L50" i="1"/>
  <c r="L52" i="1"/>
  <c r="L55" i="1"/>
  <c r="L58" i="1"/>
  <c r="L60" i="1"/>
  <c r="L69" i="1"/>
  <c r="L73" i="1"/>
  <c r="L75" i="1"/>
  <c r="L81" i="1"/>
  <c r="L83" i="1"/>
  <c r="L86" i="1"/>
  <c r="L89" i="1"/>
  <c r="L93" i="1"/>
  <c r="L97" i="1"/>
  <c r="L101" i="1"/>
  <c r="L104" i="1"/>
  <c r="L107" i="1"/>
  <c r="L110" i="1"/>
  <c r="L113" i="1"/>
  <c r="L116" i="1"/>
  <c r="L118" i="1"/>
  <c r="L120" i="1"/>
  <c r="L123" i="1"/>
  <c r="L132" i="1"/>
  <c r="L133" i="1"/>
  <c r="L134" i="1"/>
  <c r="L137" i="1"/>
  <c r="L139" i="1"/>
  <c r="L141" i="1"/>
  <c r="L145" i="1"/>
  <c r="L148" i="1"/>
  <c r="L153" i="1"/>
  <c r="L157" i="1"/>
  <c r="L161" i="1"/>
  <c r="L163" i="1"/>
  <c r="L165" i="1"/>
  <c r="L169" i="1"/>
  <c r="L172" i="1"/>
  <c r="L175" i="1"/>
  <c r="L177" i="1"/>
  <c r="L180" i="1"/>
  <c r="L184" i="1"/>
  <c r="L187" i="1"/>
  <c r="L190" i="1"/>
  <c r="L193" i="1"/>
  <c r="L196" i="1"/>
  <c r="L199" i="1"/>
  <c r="L204" i="1"/>
  <c r="L207" i="1"/>
  <c r="L211" i="1"/>
  <c r="L213" i="1"/>
  <c r="L219" i="1"/>
  <c r="L222" i="1"/>
  <c r="L226" i="1"/>
  <c r="L229" i="1"/>
  <c r="L233" i="1"/>
  <c r="L236" i="1"/>
  <c r="L244" i="1"/>
  <c r="L249" i="1"/>
  <c r="L252" i="1"/>
  <c r="L255" i="1"/>
  <c r="L259" i="1"/>
  <c r="L262" i="1"/>
  <c r="L265" i="1"/>
  <c r="L268" i="1"/>
  <c r="L271" i="1"/>
  <c r="L273" i="1"/>
  <c r="L276" i="1"/>
  <c r="L279" i="1"/>
  <c r="L297" i="1"/>
  <c r="L304" i="1"/>
  <c r="L307" i="1"/>
  <c r="L310" i="1"/>
  <c r="L314" i="1"/>
  <c r="L318" i="1"/>
  <c r="L320" i="1"/>
  <c r="L325" i="1"/>
  <c r="L327" i="1"/>
  <c r="L329" i="1"/>
  <c r="L332" i="1"/>
  <c r="L340" i="1"/>
  <c r="L342" i="1"/>
  <c r="L345" i="1"/>
  <c r="L348" i="1"/>
  <c r="L351" i="1"/>
  <c r="L354" i="1"/>
  <c r="L357" i="1"/>
  <c r="L360" i="1"/>
  <c r="L363" i="1"/>
  <c r="L370" i="1"/>
  <c r="L373" i="1"/>
  <c r="L381" i="1"/>
  <c r="L385" i="1"/>
  <c r="L388" i="1"/>
  <c r="L391" i="1"/>
  <c r="L392" i="1"/>
  <c r="L395" i="1"/>
  <c r="L398" i="1"/>
  <c r="L401" i="1"/>
  <c r="L404" i="1"/>
  <c r="L407" i="1"/>
  <c r="L409" i="1"/>
  <c r="L416" i="1"/>
  <c r="L421" i="1"/>
  <c r="L425" i="1"/>
  <c r="L430" i="1"/>
  <c r="L434" i="1"/>
  <c r="K433" i="1"/>
  <c r="K429" i="1"/>
  <c r="N429" i="1" s="1"/>
  <c r="K424" i="1"/>
  <c r="K420" i="1"/>
  <c r="N420" i="1" s="1"/>
  <c r="K415" i="1"/>
  <c r="K408" i="1"/>
  <c r="N408" i="1" s="1"/>
  <c r="K406" i="1"/>
  <c r="N406" i="1" s="1"/>
  <c r="K403" i="1"/>
  <c r="K400" i="1"/>
  <c r="K397" i="1"/>
  <c r="K394" i="1"/>
  <c r="N394" i="1" s="1"/>
  <c r="K390" i="1"/>
  <c r="K387" i="1"/>
  <c r="K384" i="1"/>
  <c r="K380" i="1"/>
  <c r="K372" i="1"/>
  <c r="K369" i="1"/>
  <c r="K362" i="1"/>
  <c r="K359" i="1"/>
  <c r="N359" i="1" s="1"/>
  <c r="K356" i="1"/>
  <c r="K353" i="1"/>
  <c r="K350" i="1"/>
  <c r="K347" i="1"/>
  <c r="K344" i="1"/>
  <c r="K341" i="1"/>
  <c r="N341" i="1" s="1"/>
  <c r="K339" i="1"/>
  <c r="N339" i="1" s="1"/>
  <c r="K331" i="1"/>
  <c r="N331" i="1" s="1"/>
  <c r="K328" i="1"/>
  <c r="N328" i="1" s="1"/>
  <c r="K326" i="1"/>
  <c r="N326" i="1" s="1"/>
  <c r="K324" i="1"/>
  <c r="N324" i="1" s="1"/>
  <c r="K319" i="1"/>
  <c r="N319" i="1" s="1"/>
  <c r="K317" i="1"/>
  <c r="N317" i="1" s="1"/>
  <c r="K313" i="1"/>
  <c r="K309" i="1"/>
  <c r="K306" i="1"/>
  <c r="K303" i="1"/>
  <c r="K296" i="1"/>
  <c r="K287" i="1"/>
  <c r="N287" i="1" s="1"/>
  <c r="K284" i="1"/>
  <c r="N284" i="1" s="1"/>
  <c r="K281" i="1"/>
  <c r="N281" i="1" s="1"/>
  <c r="K278" i="1"/>
  <c r="K275" i="1"/>
  <c r="K272" i="1"/>
  <c r="N272" i="1" s="1"/>
  <c r="K270" i="1"/>
  <c r="N270" i="1" s="1"/>
  <c r="K267" i="1"/>
  <c r="K264" i="1"/>
  <c r="K261" i="1"/>
  <c r="K258" i="1"/>
  <c r="K254" i="1"/>
  <c r="K251" i="1"/>
  <c r="K248" i="1"/>
  <c r="K243" i="1"/>
  <c r="K235" i="1"/>
  <c r="K232" i="1"/>
  <c r="K228" i="1"/>
  <c r="N228" i="1" s="1"/>
  <c r="K225" i="1"/>
  <c r="K221" i="1"/>
  <c r="K218" i="1"/>
  <c r="K212" i="1"/>
  <c r="N212" i="1" s="1"/>
  <c r="K210" i="1"/>
  <c r="N210" i="1" s="1"/>
  <c r="K206" i="1"/>
  <c r="N206" i="1" s="1"/>
  <c r="K203" i="1"/>
  <c r="K198" i="1"/>
  <c r="K195" i="1"/>
  <c r="N195" i="1" s="1"/>
  <c r="K192" i="1"/>
  <c r="K189" i="1"/>
  <c r="K186" i="1"/>
  <c r="K183" i="1"/>
  <c r="K179" i="1"/>
  <c r="N179" i="1" s="1"/>
  <c r="K176" i="1"/>
  <c r="N176" i="1" s="1"/>
  <c r="K174" i="1"/>
  <c r="K171" i="1"/>
  <c r="N171" i="1" s="1"/>
  <c r="K168" i="1"/>
  <c r="K164" i="1"/>
  <c r="N164" i="1" s="1"/>
  <c r="K162" i="1"/>
  <c r="N162" i="1" s="1"/>
  <c r="K160" i="1"/>
  <c r="N160" i="1" s="1"/>
  <c r="K156" i="1"/>
  <c r="K152" i="1"/>
  <c r="K147" i="1"/>
  <c r="K144" i="1"/>
  <c r="K140" i="1"/>
  <c r="N140" i="1" s="1"/>
  <c r="K138" i="1"/>
  <c r="N138" i="1" s="1"/>
  <c r="K136" i="1"/>
  <c r="N136" i="1" s="1"/>
  <c r="K122" i="1"/>
  <c r="K119" i="1"/>
  <c r="N119" i="1" s="1"/>
  <c r="K117" i="1"/>
  <c r="N117" i="1" s="1"/>
  <c r="K115" i="1"/>
  <c r="N115" i="1" s="1"/>
  <c r="K112" i="1"/>
  <c r="K109" i="1"/>
  <c r="K106" i="1"/>
  <c r="N106" i="1" s="1"/>
  <c r="K103" i="1"/>
  <c r="K100" i="1"/>
  <c r="K96" i="1"/>
  <c r="K92" i="1"/>
  <c r="K88" i="1"/>
  <c r="K85" i="1"/>
  <c r="K82" i="1"/>
  <c r="N82" i="1" s="1"/>
  <c r="K80" i="1"/>
  <c r="N80" i="1" s="1"/>
  <c r="K74" i="1"/>
  <c r="N74" i="1" s="1"/>
  <c r="K72" i="1"/>
  <c r="N72" i="1" s="1"/>
  <c r="K68" i="1"/>
  <c r="N68" i="1" s="1"/>
  <c r="K59" i="1"/>
  <c r="N59" i="1" s="1"/>
  <c r="K57" i="1"/>
  <c r="N57" i="1" s="1"/>
  <c r="K54" i="1"/>
  <c r="K51" i="1"/>
  <c r="N51" i="1" s="1"/>
  <c r="K49" i="1"/>
  <c r="K46" i="1"/>
  <c r="N46" i="1" s="1"/>
  <c r="K44" i="1"/>
  <c r="N44" i="1" s="1"/>
  <c r="K41" i="1"/>
  <c r="N41" i="1" s="1"/>
  <c r="K39" i="1"/>
  <c r="N39" i="1" s="1"/>
  <c r="K36" i="1"/>
  <c r="N36" i="1" s="1"/>
  <c r="K34" i="1"/>
  <c r="N34" i="1" s="1"/>
  <c r="K30" i="1"/>
  <c r="N30" i="1" s="1"/>
  <c r="K27" i="1"/>
  <c r="N27" i="1" s="1"/>
  <c r="K25" i="1"/>
  <c r="N25" i="1" s="1"/>
  <c r="K21" i="1"/>
  <c r="K29" i="1" l="1"/>
  <c r="N29" i="1" s="1"/>
  <c r="K343" i="1"/>
  <c r="N343" i="1" s="1"/>
  <c r="N344" i="1"/>
  <c r="K260" i="1"/>
  <c r="N260" i="1" s="1"/>
  <c r="N261" i="1"/>
  <c r="K263" i="1"/>
  <c r="N263" i="1" s="1"/>
  <c r="N264" i="1"/>
  <c r="K274" i="1"/>
  <c r="N274" i="1" s="1"/>
  <c r="N275" i="1"/>
  <c r="K257" i="1"/>
  <c r="N257" i="1" s="1"/>
  <c r="N258" i="1"/>
  <c r="K250" i="1"/>
  <c r="N250" i="1" s="1"/>
  <c r="N251" i="1"/>
  <c r="K253" i="1"/>
  <c r="N253" i="1" s="1"/>
  <c r="N254" i="1"/>
  <c r="K167" i="1"/>
  <c r="N167" i="1" s="1"/>
  <c r="N168" i="1"/>
  <c r="K173" i="1"/>
  <c r="N173" i="1" s="1"/>
  <c r="N174" i="1"/>
  <c r="K20" i="1"/>
  <c r="N20" i="1" s="1"/>
  <c r="N21" i="1"/>
  <c r="K352" i="1"/>
  <c r="N352" i="1" s="1"/>
  <c r="N353" i="1"/>
  <c r="K414" i="1"/>
  <c r="N415" i="1"/>
  <c r="K423" i="1"/>
  <c r="N424" i="1"/>
  <c r="K361" i="1"/>
  <c r="N361" i="1" s="1"/>
  <c r="N362" i="1"/>
  <c r="K432" i="1"/>
  <c r="N433" i="1"/>
  <c r="K355" i="1"/>
  <c r="N355" i="1" s="1"/>
  <c r="N356" i="1"/>
  <c r="K379" i="1"/>
  <c r="N380" i="1"/>
  <c r="K383" i="1"/>
  <c r="N383" i="1" s="1"/>
  <c r="N384" i="1"/>
  <c r="K396" i="1"/>
  <c r="N396" i="1" s="1"/>
  <c r="N397" i="1"/>
  <c r="K368" i="1"/>
  <c r="N368" i="1" s="1"/>
  <c r="N369" i="1"/>
  <c r="K386" i="1"/>
  <c r="N386" i="1" s="1"/>
  <c r="N387" i="1"/>
  <c r="K399" i="1"/>
  <c r="N399" i="1" s="1"/>
  <c r="N400" i="1"/>
  <c r="K371" i="1"/>
  <c r="N371" i="1" s="1"/>
  <c r="N372" i="1"/>
  <c r="K389" i="1"/>
  <c r="N389" i="1" s="1"/>
  <c r="N390" i="1"/>
  <c r="K402" i="1"/>
  <c r="N402" i="1" s="1"/>
  <c r="N403" i="1"/>
  <c r="K346" i="1"/>
  <c r="N346" i="1" s="1"/>
  <c r="N347" i="1"/>
  <c r="K349" i="1"/>
  <c r="N349" i="1" s="1"/>
  <c r="N350" i="1"/>
  <c r="K305" i="1"/>
  <c r="N305" i="1" s="1"/>
  <c r="N306" i="1"/>
  <c r="K308" i="1"/>
  <c r="N308" i="1" s="1"/>
  <c r="N309" i="1"/>
  <c r="K295" i="1"/>
  <c r="N295" i="1" s="1"/>
  <c r="N296" i="1"/>
  <c r="K312" i="1"/>
  <c r="N313" i="1"/>
  <c r="K302" i="1"/>
  <c r="N302" i="1" s="1"/>
  <c r="N303" i="1"/>
  <c r="K277" i="1"/>
  <c r="N277" i="1" s="1"/>
  <c r="N278" i="1"/>
  <c r="K266" i="1"/>
  <c r="N266" i="1" s="1"/>
  <c r="N267" i="1"/>
  <c r="K247" i="1"/>
  <c r="N247" i="1" s="1"/>
  <c r="N248" i="1"/>
  <c r="K185" i="1"/>
  <c r="N185" i="1" s="1"/>
  <c r="N186" i="1"/>
  <c r="K197" i="1"/>
  <c r="N197" i="1" s="1"/>
  <c r="N198" i="1"/>
  <c r="K188" i="1"/>
  <c r="N188" i="1" s="1"/>
  <c r="N189" i="1"/>
  <c r="K202" i="1"/>
  <c r="N202" i="1" s="1"/>
  <c r="N203" i="1"/>
  <c r="K217" i="1"/>
  <c r="N217" i="1" s="1"/>
  <c r="N218" i="1"/>
  <c r="K231" i="1"/>
  <c r="N231" i="1" s="1"/>
  <c r="N232" i="1"/>
  <c r="K191" i="1"/>
  <c r="N191" i="1" s="1"/>
  <c r="N192" i="1"/>
  <c r="K220" i="1"/>
  <c r="N220" i="1" s="1"/>
  <c r="N221" i="1"/>
  <c r="K234" i="1"/>
  <c r="N235" i="1"/>
  <c r="K182" i="1"/>
  <c r="N182" i="1" s="1"/>
  <c r="N183" i="1"/>
  <c r="K224" i="1"/>
  <c r="N224" i="1" s="1"/>
  <c r="N225" i="1"/>
  <c r="K242" i="1"/>
  <c r="N243" i="1"/>
  <c r="K151" i="1"/>
  <c r="N152" i="1"/>
  <c r="K155" i="1"/>
  <c r="N156" i="1"/>
  <c r="K87" i="1"/>
  <c r="N87" i="1" s="1"/>
  <c r="N88" i="1"/>
  <c r="K102" i="1"/>
  <c r="N102" i="1" s="1"/>
  <c r="N103" i="1"/>
  <c r="K146" i="1"/>
  <c r="N146" i="1" s="1"/>
  <c r="N147" i="1"/>
  <c r="K91" i="1"/>
  <c r="N92" i="1"/>
  <c r="K95" i="1"/>
  <c r="N96" i="1"/>
  <c r="K108" i="1"/>
  <c r="N108" i="1" s="1"/>
  <c r="N109" i="1"/>
  <c r="K84" i="1"/>
  <c r="N84" i="1" s="1"/>
  <c r="N85" i="1"/>
  <c r="K99" i="1"/>
  <c r="N99" i="1" s="1"/>
  <c r="N100" i="1"/>
  <c r="K111" i="1"/>
  <c r="N111" i="1" s="1"/>
  <c r="N112" i="1"/>
  <c r="K121" i="1"/>
  <c r="N121" i="1" s="1"/>
  <c r="N122" i="1"/>
  <c r="K143" i="1"/>
  <c r="N143" i="1" s="1"/>
  <c r="N144" i="1"/>
  <c r="K48" i="1"/>
  <c r="N48" i="1" s="1"/>
  <c r="N49" i="1"/>
  <c r="K53" i="1"/>
  <c r="N53" i="1" s="1"/>
  <c r="N54" i="1"/>
  <c r="K56" i="1"/>
  <c r="N56" i="1" s="1"/>
  <c r="K316" i="1"/>
  <c r="N316" i="1" s="1"/>
  <c r="K24" i="1"/>
  <c r="K338" i="1"/>
  <c r="K159" i="1"/>
  <c r="K280" i="1"/>
  <c r="N280" i="1" s="1"/>
  <c r="K283" i="1"/>
  <c r="N283" i="1" s="1"/>
  <c r="K142" i="1"/>
  <c r="N142" i="1" s="1"/>
  <c r="K71" i="1"/>
  <c r="N71" i="1" s="1"/>
  <c r="K269" i="1"/>
  <c r="N269" i="1" s="1"/>
  <c r="K114" i="1"/>
  <c r="N114" i="1" s="1"/>
  <c r="K209" i="1"/>
  <c r="K33" i="1"/>
  <c r="N33" i="1" s="1"/>
  <c r="K43" i="1"/>
  <c r="N43" i="1" s="1"/>
  <c r="K405" i="1"/>
  <c r="N405" i="1" s="1"/>
  <c r="K135" i="1"/>
  <c r="N135" i="1" s="1"/>
  <c r="K67" i="1"/>
  <c r="N67" i="1" s="1"/>
  <c r="K79" i="1"/>
  <c r="N79" i="1" s="1"/>
  <c r="K105" i="1"/>
  <c r="N105" i="1" s="1"/>
  <c r="K170" i="1"/>
  <c r="N170" i="1" s="1"/>
  <c r="K178" i="1"/>
  <c r="N178" i="1" s="1"/>
  <c r="K194" i="1"/>
  <c r="N194" i="1" s="1"/>
  <c r="K205" i="1"/>
  <c r="K227" i="1"/>
  <c r="K286" i="1"/>
  <c r="N286" i="1" s="1"/>
  <c r="K323" i="1"/>
  <c r="N323" i="1" s="1"/>
  <c r="K330" i="1"/>
  <c r="N330" i="1" s="1"/>
  <c r="K358" i="1"/>
  <c r="N358" i="1" s="1"/>
  <c r="K393" i="1"/>
  <c r="N393" i="1" s="1"/>
  <c r="K419" i="1"/>
  <c r="N419" i="1" s="1"/>
  <c r="K428" i="1"/>
  <c r="N428" i="1" s="1"/>
  <c r="K38" i="1"/>
  <c r="N38" i="1" s="1"/>
  <c r="K19" i="1"/>
  <c r="N19" i="1" s="1"/>
  <c r="V152" i="1"/>
  <c r="V151" i="1" s="1"/>
  <c r="V150" i="1" s="1"/>
  <c r="W152" i="1"/>
  <c r="W151" i="1" s="1"/>
  <c r="W150" i="1" s="1"/>
  <c r="X152" i="1"/>
  <c r="X151" i="1" s="1"/>
  <c r="X150" i="1" s="1"/>
  <c r="Z152" i="1"/>
  <c r="Z151" i="1" s="1"/>
  <c r="Z150" i="1" s="1"/>
  <c r="R89" i="1"/>
  <c r="R90" i="1"/>
  <c r="R91" i="1"/>
  <c r="R92" i="1"/>
  <c r="R93" i="1"/>
  <c r="R97" i="1"/>
  <c r="R101" i="1"/>
  <c r="R102" i="1"/>
  <c r="R103" i="1"/>
  <c r="R104" i="1"/>
  <c r="R107" i="1"/>
  <c r="R108" i="1"/>
  <c r="R109" i="1"/>
  <c r="R110" i="1"/>
  <c r="R111" i="1"/>
  <c r="R112" i="1"/>
  <c r="R113" i="1"/>
  <c r="R116" i="1"/>
  <c r="R118" i="1"/>
  <c r="R120" i="1"/>
  <c r="R121" i="1"/>
  <c r="R122" i="1"/>
  <c r="R123" i="1"/>
  <c r="R132" i="1"/>
  <c r="R133" i="1"/>
  <c r="R134" i="1"/>
  <c r="R137" i="1"/>
  <c r="R139" i="1"/>
  <c r="R141" i="1"/>
  <c r="R145" i="1"/>
  <c r="R148" i="1"/>
  <c r="R153" i="1"/>
  <c r="Y22" i="1"/>
  <c r="Y26" i="1"/>
  <c r="Y28" i="1"/>
  <c r="Y29" i="1"/>
  <c r="Y30" i="1"/>
  <c r="Y31" i="1"/>
  <c r="Y35" i="1"/>
  <c r="Y37" i="1"/>
  <c r="Y40" i="1"/>
  <c r="Y42" i="1"/>
  <c r="Y45" i="1"/>
  <c r="Y47" i="1"/>
  <c r="Y50" i="1"/>
  <c r="Y52" i="1"/>
  <c r="Y55" i="1"/>
  <c r="Y58" i="1"/>
  <c r="Y60" i="1"/>
  <c r="Y69" i="1"/>
  <c r="Y73" i="1"/>
  <c r="Y75" i="1"/>
  <c r="Y81" i="1"/>
  <c r="Y83" i="1"/>
  <c r="Y86" i="1"/>
  <c r="Y89" i="1"/>
  <c r="Y90" i="1"/>
  <c r="Y91" i="1"/>
  <c r="Y92" i="1"/>
  <c r="Y93" i="1"/>
  <c r="Y97" i="1"/>
  <c r="Y101" i="1"/>
  <c r="Y102" i="1"/>
  <c r="Y103" i="1"/>
  <c r="Y104" i="1"/>
  <c r="Y107" i="1"/>
  <c r="Y108" i="1"/>
  <c r="Y109" i="1"/>
  <c r="Y110" i="1"/>
  <c r="Y111" i="1"/>
  <c r="Y112" i="1"/>
  <c r="Y113" i="1"/>
  <c r="Y116" i="1"/>
  <c r="Y118" i="1"/>
  <c r="Y120" i="1"/>
  <c r="Y121" i="1"/>
  <c r="Y122" i="1"/>
  <c r="Y123" i="1"/>
  <c r="Y132" i="1"/>
  <c r="Y133" i="1"/>
  <c r="Y134" i="1"/>
  <c r="Y137" i="1"/>
  <c r="Y139" i="1"/>
  <c r="Y141" i="1"/>
  <c r="Y145" i="1"/>
  <c r="Y148" i="1"/>
  <c r="Y153" i="1"/>
  <c r="Y152" i="1" s="1"/>
  <c r="Y151" i="1" s="1"/>
  <c r="Y150" i="1" s="1"/>
  <c r="Y157" i="1"/>
  <c r="Y161" i="1"/>
  <c r="Y163" i="1"/>
  <c r="Y165" i="1"/>
  <c r="Y169" i="1"/>
  <c r="Y172" i="1"/>
  <c r="Y175" i="1"/>
  <c r="Y177" i="1"/>
  <c r="Y180" i="1"/>
  <c r="Y184" i="1"/>
  <c r="Y187" i="1"/>
  <c r="Y190" i="1"/>
  <c r="Y191" i="1"/>
  <c r="Y192" i="1"/>
  <c r="Y193" i="1"/>
  <c r="Y196" i="1"/>
  <c r="Y197" i="1"/>
  <c r="Y198" i="1"/>
  <c r="Y199" i="1"/>
  <c r="Y204" i="1"/>
  <c r="Y207" i="1"/>
  <c r="Y209" i="1"/>
  <c r="Y210" i="1"/>
  <c r="Y211" i="1"/>
  <c r="Y212" i="1"/>
  <c r="Y213" i="1"/>
  <c r="Y217" i="1"/>
  <c r="Y218" i="1"/>
  <c r="Y219" i="1"/>
  <c r="Y220" i="1"/>
  <c r="Y221" i="1"/>
  <c r="Y222" i="1"/>
  <c r="Y226" i="1"/>
  <c r="Y227" i="1"/>
  <c r="Y228" i="1"/>
  <c r="Y229" i="1"/>
  <c r="Y231" i="1"/>
  <c r="Y232" i="1"/>
  <c r="Y233" i="1"/>
  <c r="Y234" i="1"/>
  <c r="Y235" i="1"/>
  <c r="Y236" i="1"/>
  <c r="Y244" i="1"/>
  <c r="Y249" i="1"/>
  <c r="Y252" i="1"/>
  <c r="Y255" i="1"/>
  <c r="Y257" i="1"/>
  <c r="Y258" i="1"/>
  <c r="Y259" i="1"/>
  <c r="Y260" i="1"/>
  <c r="Y261" i="1"/>
  <c r="Y262" i="1"/>
  <c r="Y265" i="1"/>
  <c r="Y268" i="1"/>
  <c r="Y271" i="1"/>
  <c r="Y273" i="1"/>
  <c r="Y276" i="1"/>
  <c r="Y279" i="1"/>
  <c r="Y280" i="1"/>
  <c r="Y281" i="1"/>
  <c r="Y282" i="1"/>
  <c r="Y285" i="1"/>
  <c r="Y286" i="1"/>
  <c r="Y287" i="1"/>
  <c r="Y288" i="1"/>
  <c r="Y297" i="1"/>
  <c r="Y303" i="1"/>
  <c r="Y304" i="1"/>
  <c r="Y307" i="1"/>
  <c r="Y310" i="1"/>
  <c r="Y311" i="1"/>
  <c r="Y312" i="1"/>
  <c r="Y313" i="1"/>
  <c r="Y314" i="1"/>
  <c r="Y318" i="1"/>
  <c r="Y320" i="1"/>
  <c r="Y325" i="1"/>
  <c r="Y327" i="1"/>
  <c r="Y329" i="1"/>
  <c r="Y332" i="1"/>
  <c r="Y340" i="1"/>
  <c r="Y342" i="1"/>
  <c r="Y343" i="1"/>
  <c r="Y344" i="1"/>
  <c r="Y345" i="1"/>
  <c r="Y348" i="1"/>
  <c r="Y351" i="1"/>
  <c r="Y354" i="1"/>
  <c r="Y355" i="1"/>
  <c r="Y356" i="1"/>
  <c r="Y357" i="1"/>
  <c r="Y358" i="1"/>
  <c r="Y359" i="1"/>
  <c r="Y360" i="1"/>
  <c r="Y363" i="1"/>
  <c r="Y370" i="1"/>
  <c r="Y373" i="1"/>
  <c r="Y381" i="1"/>
  <c r="Y385" i="1"/>
  <c r="Y388" i="1"/>
  <c r="Y391" i="1"/>
  <c r="Y392" i="1"/>
  <c r="Y395" i="1"/>
  <c r="Y398" i="1"/>
  <c r="Y401" i="1"/>
  <c r="Y404" i="1"/>
  <c r="Y407" i="1"/>
  <c r="Y409" i="1"/>
  <c r="Y416" i="1"/>
  <c r="Y417" i="1"/>
  <c r="Y418" i="1"/>
  <c r="Y419" i="1"/>
  <c r="Y420" i="1"/>
  <c r="Y421" i="1"/>
  <c r="Y422" i="1"/>
  <c r="Y423" i="1"/>
  <c r="Y424" i="1"/>
  <c r="Y425" i="1"/>
  <c r="Y430" i="1"/>
  <c r="Y434" i="1"/>
  <c r="Z433" i="1"/>
  <c r="Z432" i="1" s="1"/>
  <c r="Z431" i="1" s="1"/>
  <c r="Z429" i="1"/>
  <c r="Z428" i="1" s="1"/>
  <c r="Z427" i="1" s="1"/>
  <c r="Z415" i="1"/>
  <c r="Z414" i="1" s="1"/>
  <c r="Z413" i="1" s="1"/>
  <c r="Z408" i="1"/>
  <c r="Z406" i="1"/>
  <c r="Z403" i="1"/>
  <c r="Z402" i="1" s="1"/>
  <c r="Z400" i="1"/>
  <c r="Z399" i="1" s="1"/>
  <c r="Z397" i="1"/>
  <c r="Z396" i="1" s="1"/>
  <c r="Z394" i="1"/>
  <c r="Z393" i="1" s="1"/>
  <c r="Z390" i="1"/>
  <c r="Z389" i="1" s="1"/>
  <c r="Z387" i="1"/>
  <c r="Z386" i="1" s="1"/>
  <c r="Z384" i="1"/>
  <c r="Z383" i="1" s="1"/>
  <c r="Z380" i="1"/>
  <c r="Z379" i="1" s="1"/>
  <c r="Z372" i="1"/>
  <c r="Z371" i="1" s="1"/>
  <c r="Z369" i="1"/>
  <c r="Z362" i="1"/>
  <c r="Z361" i="1" s="1"/>
  <c r="Z353" i="1"/>
  <c r="Z352" i="1" s="1"/>
  <c r="Z350" i="1"/>
  <c r="Z349" i="1" s="1"/>
  <c r="Z347" i="1"/>
  <c r="Z346" i="1" s="1"/>
  <c r="Z341" i="1"/>
  <c r="Z339" i="1"/>
  <c r="Z331" i="1"/>
  <c r="Z330" i="1" s="1"/>
  <c r="Z328" i="1"/>
  <c r="Z326" i="1"/>
  <c r="Z324" i="1"/>
  <c r="Z319" i="1"/>
  <c r="Z317" i="1"/>
  <c r="Z309" i="1"/>
  <c r="Z308" i="1" s="1"/>
  <c r="Z306" i="1"/>
  <c r="Z305" i="1" s="1"/>
  <c r="Z302" i="1"/>
  <c r="Z296" i="1"/>
  <c r="Z295" i="1" s="1"/>
  <c r="Z284" i="1"/>
  <c r="Z283" i="1" s="1"/>
  <c r="Z278" i="1"/>
  <c r="Z277" i="1" s="1"/>
  <c r="Z275" i="1"/>
  <c r="Z274" i="1" s="1"/>
  <c r="Z272" i="1"/>
  <c r="Z270" i="1"/>
  <c r="Z267" i="1"/>
  <c r="Z266" i="1" s="1"/>
  <c r="Z264" i="1"/>
  <c r="Z254" i="1"/>
  <c r="Z253" i="1" s="1"/>
  <c r="Z251" i="1"/>
  <c r="Z248" i="1"/>
  <c r="Z243" i="1"/>
  <c r="Z225" i="1"/>
  <c r="Z224" i="1" s="1"/>
  <c r="Z208" i="1"/>
  <c r="Z206" i="1"/>
  <c r="Z205" i="1" s="1"/>
  <c r="Z203" i="1"/>
  <c r="Z195" i="1"/>
  <c r="Z194" i="1" s="1"/>
  <c r="Z189" i="1"/>
  <c r="Z186" i="1"/>
  <c r="Z185" i="1" s="1"/>
  <c r="Z183" i="1"/>
  <c r="Z179" i="1"/>
  <c r="Z176" i="1"/>
  <c r="Z174" i="1"/>
  <c r="Z171" i="1"/>
  <c r="Z168" i="1"/>
  <c r="Z164" i="1"/>
  <c r="Z162" i="1"/>
  <c r="Z160" i="1"/>
  <c r="Z156" i="1"/>
  <c r="Z155" i="1" s="1"/>
  <c r="Z147" i="1"/>
  <c r="Z144" i="1"/>
  <c r="Z143" i="1" s="1"/>
  <c r="Z140" i="1"/>
  <c r="Z138" i="1"/>
  <c r="Z136" i="1"/>
  <c r="Z119" i="1"/>
  <c r="Z117" i="1"/>
  <c r="Z115" i="1"/>
  <c r="Z106" i="1"/>
  <c r="Z105" i="1" s="1"/>
  <c r="Z100" i="1"/>
  <c r="Z96" i="1"/>
  <c r="Z88" i="1"/>
  <c r="Z85" i="1"/>
  <c r="Z84" i="1" s="1"/>
  <c r="Z82" i="1"/>
  <c r="Z80" i="1"/>
  <c r="Z74" i="1"/>
  <c r="Z72" i="1"/>
  <c r="Z68" i="1"/>
  <c r="Z67" i="1" s="1"/>
  <c r="Z59" i="1"/>
  <c r="Z57" i="1"/>
  <c r="Z54" i="1"/>
  <c r="Z51" i="1"/>
  <c r="Z49" i="1"/>
  <c r="Z48" i="1" s="1"/>
  <c r="Z46" i="1"/>
  <c r="Z44" i="1"/>
  <c r="Z41" i="1"/>
  <c r="Z39" i="1"/>
  <c r="Z36" i="1"/>
  <c r="Z34" i="1"/>
  <c r="Z27" i="1"/>
  <c r="Z25" i="1"/>
  <c r="Z21" i="1"/>
  <c r="Z20" i="1" s="1"/>
  <c r="Z19" i="1" s="1"/>
  <c r="T22" i="1"/>
  <c r="T26" i="1"/>
  <c r="T28" i="1"/>
  <c r="T29" i="1"/>
  <c r="T30" i="1"/>
  <c r="T31" i="1"/>
  <c r="T35" i="1"/>
  <c r="T37" i="1"/>
  <c r="T40" i="1"/>
  <c r="T42" i="1"/>
  <c r="T45" i="1"/>
  <c r="T47" i="1"/>
  <c r="T50" i="1"/>
  <c r="T52" i="1"/>
  <c r="T55" i="1"/>
  <c r="T58" i="1"/>
  <c r="T69" i="1"/>
  <c r="T73" i="1"/>
  <c r="T75" i="1"/>
  <c r="T81" i="1"/>
  <c r="T83" i="1"/>
  <c r="T86" i="1"/>
  <c r="T89" i="1"/>
  <c r="T90" i="1"/>
  <c r="T91" i="1"/>
  <c r="T92" i="1"/>
  <c r="T93" i="1"/>
  <c r="T97" i="1"/>
  <c r="T101" i="1"/>
  <c r="T102" i="1"/>
  <c r="T103" i="1"/>
  <c r="T104" i="1"/>
  <c r="T107" i="1"/>
  <c r="T108" i="1"/>
  <c r="T109" i="1"/>
  <c r="T110" i="1"/>
  <c r="T111" i="1"/>
  <c r="T112" i="1"/>
  <c r="T113" i="1"/>
  <c r="T116" i="1"/>
  <c r="T118" i="1"/>
  <c r="T120" i="1"/>
  <c r="T121" i="1"/>
  <c r="T122" i="1"/>
  <c r="T123" i="1"/>
  <c r="T132" i="1"/>
  <c r="T133" i="1"/>
  <c r="T134" i="1"/>
  <c r="T137" i="1"/>
  <c r="T139" i="1"/>
  <c r="T141" i="1"/>
  <c r="T145" i="1"/>
  <c r="T148" i="1"/>
  <c r="T153" i="1"/>
  <c r="T157" i="1"/>
  <c r="T161" i="1"/>
  <c r="T163" i="1"/>
  <c r="T165" i="1"/>
  <c r="T169" i="1"/>
  <c r="T172" i="1"/>
  <c r="T175" i="1"/>
  <c r="T177" i="1"/>
  <c r="T180" i="1"/>
  <c r="T184" i="1"/>
  <c r="T187" i="1"/>
  <c r="T190" i="1"/>
  <c r="T191" i="1"/>
  <c r="T192" i="1"/>
  <c r="T193" i="1"/>
  <c r="T196" i="1"/>
  <c r="T197" i="1"/>
  <c r="T198" i="1"/>
  <c r="T199" i="1"/>
  <c r="T204" i="1"/>
  <c r="T207" i="1"/>
  <c r="T209" i="1"/>
  <c r="T210" i="1"/>
  <c r="T211" i="1"/>
  <c r="T212" i="1"/>
  <c r="T213" i="1"/>
  <c r="T217" i="1"/>
  <c r="T218" i="1"/>
  <c r="T219" i="1"/>
  <c r="T220" i="1"/>
  <c r="T221" i="1"/>
  <c r="T222" i="1"/>
  <c r="T226" i="1"/>
  <c r="T227" i="1"/>
  <c r="T228" i="1"/>
  <c r="T229" i="1"/>
  <c r="T231" i="1"/>
  <c r="T232" i="1"/>
  <c r="T233" i="1"/>
  <c r="T234" i="1"/>
  <c r="T235" i="1"/>
  <c r="T236" i="1"/>
  <c r="T244" i="1"/>
  <c r="T249" i="1"/>
  <c r="T252" i="1"/>
  <c r="T255" i="1"/>
  <c r="T257" i="1"/>
  <c r="T258" i="1"/>
  <c r="T259" i="1"/>
  <c r="T260" i="1"/>
  <c r="T261" i="1"/>
  <c r="T262" i="1"/>
  <c r="T265" i="1"/>
  <c r="T268" i="1"/>
  <c r="T271" i="1"/>
  <c r="T273" i="1"/>
  <c r="T276" i="1"/>
  <c r="T279" i="1"/>
  <c r="T280" i="1"/>
  <c r="T281" i="1"/>
  <c r="T282" i="1"/>
  <c r="T285" i="1"/>
  <c r="T286" i="1"/>
  <c r="T287" i="1"/>
  <c r="T288" i="1"/>
  <c r="T297" i="1"/>
  <c r="T304" i="1"/>
  <c r="T307" i="1"/>
  <c r="T310" i="1"/>
  <c r="T311" i="1"/>
  <c r="T312" i="1"/>
  <c r="T313" i="1"/>
  <c r="T314" i="1"/>
  <c r="T318" i="1"/>
  <c r="T320" i="1"/>
  <c r="T325" i="1"/>
  <c r="T327" i="1"/>
  <c r="T329" i="1"/>
  <c r="T332" i="1"/>
  <c r="T340" i="1"/>
  <c r="T342" i="1"/>
  <c r="T343" i="1"/>
  <c r="T344" i="1"/>
  <c r="T345" i="1"/>
  <c r="T348" i="1"/>
  <c r="T351" i="1"/>
  <c r="T354" i="1"/>
  <c r="T355" i="1"/>
  <c r="T356" i="1"/>
  <c r="T357" i="1"/>
  <c r="T358" i="1"/>
  <c r="T359" i="1"/>
  <c r="T360" i="1"/>
  <c r="T363" i="1"/>
  <c r="T370" i="1"/>
  <c r="T373" i="1"/>
  <c r="T381" i="1"/>
  <c r="T385" i="1"/>
  <c r="T388" i="1"/>
  <c r="T391" i="1"/>
  <c r="T392" i="1"/>
  <c r="T395" i="1"/>
  <c r="T398" i="1"/>
  <c r="T401" i="1"/>
  <c r="T404" i="1"/>
  <c r="T407" i="1"/>
  <c r="T409" i="1"/>
  <c r="T416" i="1"/>
  <c r="T417" i="1"/>
  <c r="T418" i="1"/>
  <c r="T419" i="1"/>
  <c r="T420" i="1"/>
  <c r="T421" i="1"/>
  <c r="T422" i="1"/>
  <c r="T423" i="1"/>
  <c r="T424" i="1"/>
  <c r="T425" i="1"/>
  <c r="T430" i="1"/>
  <c r="T434" i="1"/>
  <c r="U433" i="1"/>
  <c r="U432" i="1" s="1"/>
  <c r="U431" i="1" s="1"/>
  <c r="U429" i="1"/>
  <c r="U428" i="1" s="1"/>
  <c r="U427" i="1" s="1"/>
  <c r="U415" i="1"/>
  <c r="U414" i="1" s="1"/>
  <c r="U413" i="1" s="1"/>
  <c r="U408" i="1"/>
  <c r="U406" i="1"/>
  <c r="U403" i="1"/>
  <c r="U402" i="1" s="1"/>
  <c r="U400" i="1"/>
  <c r="U399" i="1" s="1"/>
  <c r="U397" i="1"/>
  <c r="U396" i="1" s="1"/>
  <c r="U394" i="1"/>
  <c r="U393" i="1" s="1"/>
  <c r="U390" i="1"/>
  <c r="U389" i="1" s="1"/>
  <c r="U387" i="1"/>
  <c r="U386" i="1" s="1"/>
  <c r="U384" i="1"/>
  <c r="U383" i="1" s="1"/>
  <c r="U380" i="1"/>
  <c r="U379" i="1" s="1"/>
  <c r="U378" i="1" s="1"/>
  <c r="U372" i="1"/>
  <c r="U371" i="1" s="1"/>
  <c r="U369" i="1"/>
  <c r="U368" i="1" s="1"/>
  <c r="U362" i="1"/>
  <c r="U361" i="1" s="1"/>
  <c r="U353" i="1"/>
  <c r="U350" i="1"/>
  <c r="U349" i="1" s="1"/>
  <c r="U347" i="1"/>
  <c r="U341" i="1"/>
  <c r="U339" i="1"/>
  <c r="U331" i="1"/>
  <c r="U330" i="1" s="1"/>
  <c r="U328" i="1"/>
  <c r="U326" i="1"/>
  <c r="U324" i="1"/>
  <c r="U319" i="1"/>
  <c r="U317" i="1"/>
  <c r="U309" i="1"/>
  <c r="U306" i="1"/>
  <c r="U305" i="1" s="1"/>
  <c r="U303" i="1"/>
  <c r="U302" i="1" s="1"/>
  <c r="U296" i="1"/>
  <c r="U295" i="1" s="1"/>
  <c r="U284" i="1"/>
  <c r="U283" i="1" s="1"/>
  <c r="U278" i="1"/>
  <c r="U277" i="1" s="1"/>
  <c r="U275" i="1"/>
  <c r="U272" i="1"/>
  <c r="U270" i="1"/>
  <c r="U267" i="1"/>
  <c r="U264" i="1"/>
  <c r="U263" i="1" s="1"/>
  <c r="U254" i="1"/>
  <c r="U251" i="1"/>
  <c r="U250" i="1" s="1"/>
  <c r="U248" i="1"/>
  <c r="U247" i="1" s="1"/>
  <c r="U243" i="1"/>
  <c r="U242" i="1" s="1"/>
  <c r="U241" i="1" s="1"/>
  <c r="U225" i="1"/>
  <c r="U224" i="1" s="1"/>
  <c r="U223" i="1" s="1"/>
  <c r="U208" i="1"/>
  <c r="U206" i="1"/>
  <c r="U205" i="1" s="1"/>
  <c r="U203" i="1"/>
  <c r="U202" i="1" s="1"/>
  <c r="U195" i="1"/>
  <c r="U194" i="1" s="1"/>
  <c r="U189" i="1"/>
  <c r="U188" i="1" s="1"/>
  <c r="U186" i="1"/>
  <c r="U185" i="1" s="1"/>
  <c r="U183" i="1"/>
  <c r="U179" i="1"/>
  <c r="U176" i="1"/>
  <c r="U174" i="1"/>
  <c r="U171" i="1"/>
  <c r="U168" i="1"/>
  <c r="U167" i="1" s="1"/>
  <c r="U164" i="1"/>
  <c r="U162" i="1"/>
  <c r="U160" i="1"/>
  <c r="U156" i="1"/>
  <c r="U155" i="1" s="1"/>
  <c r="U154" i="1" s="1"/>
  <c r="U152" i="1"/>
  <c r="U147" i="1"/>
  <c r="U144" i="1"/>
  <c r="U140" i="1"/>
  <c r="U138" i="1"/>
  <c r="U136" i="1"/>
  <c r="U119" i="1"/>
  <c r="U117" i="1"/>
  <c r="U115" i="1"/>
  <c r="U106" i="1"/>
  <c r="U105" i="1" s="1"/>
  <c r="U100" i="1"/>
  <c r="U96" i="1"/>
  <c r="U95" i="1" s="1"/>
  <c r="U88" i="1"/>
  <c r="U85" i="1"/>
  <c r="U82" i="1"/>
  <c r="U80" i="1"/>
  <c r="U79" i="1" s="1"/>
  <c r="U74" i="1"/>
  <c r="U72" i="1"/>
  <c r="U68" i="1"/>
  <c r="U59" i="1"/>
  <c r="U57" i="1"/>
  <c r="U54" i="1"/>
  <c r="U53" i="1" s="1"/>
  <c r="U51" i="1"/>
  <c r="U49" i="1"/>
  <c r="U48" i="1" s="1"/>
  <c r="U46" i="1"/>
  <c r="U44" i="1"/>
  <c r="U41" i="1"/>
  <c r="U39" i="1"/>
  <c r="U36" i="1"/>
  <c r="U34" i="1"/>
  <c r="U27" i="1"/>
  <c r="U25" i="1"/>
  <c r="U21" i="1"/>
  <c r="U20" i="1" s="1"/>
  <c r="I381" i="1"/>
  <c r="I385" i="1"/>
  <c r="I388" i="1"/>
  <c r="I391" i="1"/>
  <c r="I392" i="1"/>
  <c r="I395" i="1"/>
  <c r="I398" i="1"/>
  <c r="I276" i="1"/>
  <c r="I279" i="1"/>
  <c r="I282" i="1"/>
  <c r="I285" i="1"/>
  <c r="I288" i="1"/>
  <c r="I297" i="1"/>
  <c r="I304" i="1"/>
  <c r="G303" i="1"/>
  <c r="G302" i="1" s="1"/>
  <c r="H303" i="1"/>
  <c r="H302" i="1" s="1"/>
  <c r="J303" i="1"/>
  <c r="O303" i="1"/>
  <c r="O302" i="1" s="1"/>
  <c r="R303" i="1"/>
  <c r="R302" i="1" s="1"/>
  <c r="S303" i="1"/>
  <c r="S302" i="1" s="1"/>
  <c r="V303" i="1"/>
  <c r="V302" i="1" s="1"/>
  <c r="W303" i="1"/>
  <c r="W302" i="1" s="1"/>
  <c r="X302" i="1"/>
  <c r="F303" i="1"/>
  <c r="F302" i="1" s="1"/>
  <c r="I118" i="1"/>
  <c r="I120" i="1"/>
  <c r="I123" i="1"/>
  <c r="I132" i="1"/>
  <c r="I133" i="1"/>
  <c r="I134" i="1"/>
  <c r="I137" i="1"/>
  <c r="I139" i="1"/>
  <c r="I141" i="1"/>
  <c r="I145" i="1"/>
  <c r="I148" i="1"/>
  <c r="I153" i="1"/>
  <c r="G152" i="1"/>
  <c r="G151" i="1" s="1"/>
  <c r="G150" i="1" s="1"/>
  <c r="H152" i="1"/>
  <c r="H151" i="1" s="1"/>
  <c r="H150" i="1" s="1"/>
  <c r="J152" i="1"/>
  <c r="O152" i="1"/>
  <c r="O151" i="1" s="1"/>
  <c r="O150" i="1" s="1"/>
  <c r="S152" i="1"/>
  <c r="S151" i="1" s="1"/>
  <c r="S150" i="1" s="1"/>
  <c r="F152" i="1"/>
  <c r="F151" i="1" s="1"/>
  <c r="F150" i="1" s="1"/>
  <c r="T230" i="1" l="1"/>
  <c r="K246" i="1"/>
  <c r="N246" i="1" s="1"/>
  <c r="U173" i="1"/>
  <c r="Y230" i="1"/>
  <c r="K367" i="1"/>
  <c r="N367" i="1" s="1"/>
  <c r="U426" i="1"/>
  <c r="N338" i="1"/>
  <c r="N337" i="1" s="1"/>
  <c r="K337" i="1"/>
  <c r="N234" i="1"/>
  <c r="N230" i="1" s="1"/>
  <c r="K230" i="1"/>
  <c r="K23" i="1"/>
  <c r="N23" i="1" s="1"/>
  <c r="N24" i="1"/>
  <c r="Z43" i="1"/>
  <c r="Z405" i="1"/>
  <c r="K413" i="1"/>
  <c r="N413" i="1" s="1"/>
  <c r="N414" i="1"/>
  <c r="K431" i="1"/>
  <c r="N431" i="1" s="1"/>
  <c r="N432" i="1"/>
  <c r="K422" i="1"/>
  <c r="N422" i="1" s="1"/>
  <c r="N423" i="1"/>
  <c r="K378" i="1"/>
  <c r="N378" i="1" s="1"/>
  <c r="N379" i="1"/>
  <c r="K301" i="1"/>
  <c r="N301" i="1" s="1"/>
  <c r="K311" i="1"/>
  <c r="N311" i="1" s="1"/>
  <c r="N312" i="1"/>
  <c r="K256" i="1"/>
  <c r="N256" i="1" s="1"/>
  <c r="K223" i="1"/>
  <c r="N223" i="1" s="1"/>
  <c r="N227" i="1"/>
  <c r="K208" i="1"/>
  <c r="N208" i="1" s="1"/>
  <c r="N209" i="1"/>
  <c r="K241" i="1"/>
  <c r="N242" i="1"/>
  <c r="K201" i="1"/>
  <c r="N201" i="1" s="1"/>
  <c r="N205" i="1"/>
  <c r="K158" i="1"/>
  <c r="N158" i="1" s="1"/>
  <c r="N159" i="1"/>
  <c r="K154" i="1"/>
  <c r="N154" i="1" s="1"/>
  <c r="N155" i="1"/>
  <c r="K150" i="1"/>
  <c r="N150" i="1" s="1"/>
  <c r="N151" i="1"/>
  <c r="K90" i="1"/>
  <c r="N90" i="1" s="1"/>
  <c r="N91" i="1"/>
  <c r="K94" i="1"/>
  <c r="N94" i="1" s="1"/>
  <c r="N95" i="1"/>
  <c r="K382" i="1"/>
  <c r="U269" i="1"/>
  <c r="K166" i="1"/>
  <c r="N166" i="1" s="1"/>
  <c r="K32" i="1"/>
  <c r="N32" i="1" s="1"/>
  <c r="K98" i="1"/>
  <c r="N98" i="1" s="1"/>
  <c r="Z323" i="1"/>
  <c r="Z316" i="1"/>
  <c r="Z315" i="1" s="1"/>
  <c r="K315" i="1"/>
  <c r="N315" i="1" s="1"/>
  <c r="K70" i="1"/>
  <c r="N70" i="1" s="1"/>
  <c r="Z338" i="1"/>
  <c r="R150" i="1"/>
  <c r="U71" i="1"/>
  <c r="U24" i="1"/>
  <c r="Z250" i="1"/>
  <c r="Z269" i="1"/>
  <c r="U56" i="1"/>
  <c r="U94" i="1"/>
  <c r="U114" i="1"/>
  <c r="U135" i="1"/>
  <c r="U146" i="1"/>
  <c r="U240" i="1"/>
  <c r="Z146" i="1"/>
  <c r="Z173" i="1"/>
  <c r="Z182" i="1"/>
  <c r="Z378" i="1"/>
  <c r="J302" i="1"/>
  <c r="L303" i="1"/>
  <c r="U143" i="1"/>
  <c r="U253" i="1"/>
  <c r="U246" i="1" s="1"/>
  <c r="U99" i="1"/>
  <c r="U159" i="1"/>
  <c r="U170" i="1"/>
  <c r="U178" i="1"/>
  <c r="U166" i="1" s="1"/>
  <c r="U338" i="1"/>
  <c r="U352" i="1"/>
  <c r="Z33" i="1"/>
  <c r="Z66" i="1"/>
  <c r="Z79" i="1"/>
  <c r="Z95" i="1"/>
  <c r="Z202" i="1"/>
  <c r="Z201" i="1" s="1"/>
  <c r="Z242" i="1"/>
  <c r="Z337" i="1"/>
  <c r="J151" i="1"/>
  <c r="I151" i="1" s="1"/>
  <c r="L152" i="1"/>
  <c r="U38" i="1"/>
  <c r="U367" i="1"/>
  <c r="U33" i="1"/>
  <c r="U84" i="1"/>
  <c r="U43" i="1"/>
  <c r="U67" i="1"/>
  <c r="U87" i="1"/>
  <c r="U182" i="1"/>
  <c r="U181" i="1" s="1"/>
  <c r="U266" i="1"/>
  <c r="U274" i="1"/>
  <c r="U308" i="1"/>
  <c r="U301" i="1" s="1"/>
  <c r="U323" i="1"/>
  <c r="U346" i="1"/>
  <c r="Z53" i="1"/>
  <c r="Z167" i="1"/>
  <c r="Z188" i="1"/>
  <c r="U316" i="1"/>
  <c r="U405" i="1"/>
  <c r="U382" i="1" s="1"/>
  <c r="Z24" i="1"/>
  <c r="Z38" i="1"/>
  <c r="Z56" i="1"/>
  <c r="Z99" i="1"/>
  <c r="Z154" i="1"/>
  <c r="Z223" i="1"/>
  <c r="Z368" i="1"/>
  <c r="Z263" i="1"/>
  <c r="Z301" i="1"/>
  <c r="Z87" i="1"/>
  <c r="Z114" i="1"/>
  <c r="Z135" i="1"/>
  <c r="Z159" i="1"/>
  <c r="Z170" i="1"/>
  <c r="Z178" i="1"/>
  <c r="Z247" i="1"/>
  <c r="Z71" i="1"/>
  <c r="Z142" i="1"/>
  <c r="K427" i="1"/>
  <c r="N427" i="1" s="1"/>
  <c r="K66" i="1"/>
  <c r="N66" i="1" s="1"/>
  <c r="K181" i="1"/>
  <c r="N181" i="1" s="1"/>
  <c r="K418" i="1"/>
  <c r="N418" i="1" s="1"/>
  <c r="K131" i="1"/>
  <c r="N131" i="1" s="1"/>
  <c r="U19" i="1"/>
  <c r="Y302" i="1"/>
  <c r="T302" i="1"/>
  <c r="T303" i="1"/>
  <c r="R152" i="1"/>
  <c r="R151" i="1"/>
  <c r="T152" i="1"/>
  <c r="Z382" i="1"/>
  <c r="Z426" i="1"/>
  <c r="U151" i="1"/>
  <c r="U98" i="1"/>
  <c r="U201" i="1"/>
  <c r="I303" i="1"/>
  <c r="I152" i="1"/>
  <c r="F248" i="1"/>
  <c r="F247" i="1" s="1"/>
  <c r="H248" i="1"/>
  <c r="H247" i="1" s="1"/>
  <c r="J248" i="1"/>
  <c r="O248" i="1"/>
  <c r="O247" i="1" s="1"/>
  <c r="S248" i="1"/>
  <c r="T248" i="1" s="1"/>
  <c r="V248" i="1"/>
  <c r="V247" i="1" s="1"/>
  <c r="X248" i="1"/>
  <c r="X247" i="1" s="1"/>
  <c r="G249" i="1"/>
  <c r="I249" i="1"/>
  <c r="R249" i="1"/>
  <c r="W249" i="1"/>
  <c r="F251" i="1"/>
  <c r="F250" i="1" s="1"/>
  <c r="H251" i="1"/>
  <c r="H250" i="1" s="1"/>
  <c r="J251" i="1"/>
  <c r="L251" i="1" s="1"/>
  <c r="O251" i="1"/>
  <c r="O250" i="1" s="1"/>
  <c r="S251" i="1"/>
  <c r="V251" i="1"/>
  <c r="V250" i="1" s="1"/>
  <c r="X251" i="1"/>
  <c r="Y251" i="1" s="1"/>
  <c r="G252" i="1"/>
  <c r="I252" i="1"/>
  <c r="R252" i="1"/>
  <c r="W252" i="1"/>
  <c r="F254" i="1"/>
  <c r="F253" i="1" s="1"/>
  <c r="H254" i="1"/>
  <c r="H253" i="1" s="1"/>
  <c r="J254" i="1"/>
  <c r="O254" i="1"/>
  <c r="O253" i="1" s="1"/>
  <c r="S254" i="1"/>
  <c r="T254" i="1" s="1"/>
  <c r="V254" i="1"/>
  <c r="V253" i="1" s="1"/>
  <c r="X254" i="1"/>
  <c r="X253" i="1" s="1"/>
  <c r="Y253" i="1" s="1"/>
  <c r="G255" i="1"/>
  <c r="I255" i="1"/>
  <c r="R255" i="1"/>
  <c r="W255" i="1"/>
  <c r="R257" i="1"/>
  <c r="W257" i="1"/>
  <c r="F258" i="1"/>
  <c r="F257" i="1" s="1"/>
  <c r="H258" i="1"/>
  <c r="H257" i="1" s="1"/>
  <c r="J258" i="1"/>
  <c r="R258" i="1"/>
  <c r="W258" i="1"/>
  <c r="G259" i="1"/>
  <c r="I259" i="1"/>
  <c r="R259" i="1"/>
  <c r="W259" i="1"/>
  <c r="R260" i="1"/>
  <c r="W260" i="1"/>
  <c r="F261" i="1"/>
  <c r="F260" i="1" s="1"/>
  <c r="H261" i="1"/>
  <c r="H260" i="1" s="1"/>
  <c r="J261" i="1"/>
  <c r="L261" i="1" s="1"/>
  <c r="R261" i="1"/>
  <c r="W261" i="1"/>
  <c r="G262" i="1"/>
  <c r="I262" i="1"/>
  <c r="R262" i="1"/>
  <c r="W262" i="1"/>
  <c r="F264" i="1"/>
  <c r="F263" i="1" s="1"/>
  <c r="H264" i="1"/>
  <c r="J264" i="1"/>
  <c r="O264" i="1"/>
  <c r="O263" i="1" s="1"/>
  <c r="S264" i="1"/>
  <c r="T264" i="1" s="1"/>
  <c r="V264" i="1"/>
  <c r="V263" i="1" s="1"/>
  <c r="X264" i="1"/>
  <c r="Y264" i="1" s="1"/>
  <c r="G265" i="1"/>
  <c r="I265" i="1"/>
  <c r="R265" i="1"/>
  <c r="W265" i="1"/>
  <c r="F267" i="1"/>
  <c r="F266" i="1" s="1"/>
  <c r="H267" i="1"/>
  <c r="H266" i="1" s="1"/>
  <c r="J267" i="1"/>
  <c r="L267" i="1" s="1"/>
  <c r="O267" i="1"/>
  <c r="O266" i="1" s="1"/>
  <c r="S267" i="1"/>
  <c r="T267" i="1" s="1"/>
  <c r="V267" i="1"/>
  <c r="V266" i="1" s="1"/>
  <c r="X267" i="1"/>
  <c r="G268" i="1"/>
  <c r="I268" i="1"/>
  <c r="R268" i="1"/>
  <c r="W268" i="1"/>
  <c r="F270" i="1"/>
  <c r="H270" i="1"/>
  <c r="J270" i="1"/>
  <c r="L270" i="1" s="1"/>
  <c r="O270" i="1"/>
  <c r="S270" i="1"/>
  <c r="T270" i="1" s="1"/>
  <c r="V270" i="1"/>
  <c r="X270" i="1"/>
  <c r="Y270" i="1" s="1"/>
  <c r="G271" i="1"/>
  <c r="I271" i="1"/>
  <c r="R271" i="1"/>
  <c r="W271" i="1"/>
  <c r="F272" i="1"/>
  <c r="H272" i="1"/>
  <c r="J272" i="1"/>
  <c r="L272" i="1" s="1"/>
  <c r="O272" i="1"/>
  <c r="S272" i="1"/>
  <c r="T272" i="1" s="1"/>
  <c r="V272" i="1"/>
  <c r="X272" i="1"/>
  <c r="Y272" i="1" s="1"/>
  <c r="G273" i="1"/>
  <c r="I273" i="1"/>
  <c r="R273" i="1"/>
  <c r="W273" i="1"/>
  <c r="F275" i="1"/>
  <c r="F274" i="1" s="1"/>
  <c r="H275" i="1"/>
  <c r="H274" i="1" s="1"/>
  <c r="J275" i="1"/>
  <c r="O275" i="1"/>
  <c r="O274" i="1" s="1"/>
  <c r="S275" i="1"/>
  <c r="S274" i="1" s="1"/>
  <c r="V275" i="1"/>
  <c r="V274" i="1" s="1"/>
  <c r="X275" i="1"/>
  <c r="Y275" i="1" s="1"/>
  <c r="G276" i="1"/>
  <c r="R276" i="1"/>
  <c r="W276" i="1"/>
  <c r="F278" i="1"/>
  <c r="F277" i="1" s="1"/>
  <c r="H278" i="1"/>
  <c r="J278" i="1"/>
  <c r="L278" i="1" s="1"/>
  <c r="O278" i="1"/>
  <c r="O277" i="1" s="1"/>
  <c r="S278" i="1"/>
  <c r="S277" i="1" s="1"/>
  <c r="T277" i="1" s="1"/>
  <c r="V278" i="1"/>
  <c r="V277" i="1" s="1"/>
  <c r="X278" i="1"/>
  <c r="Y278" i="1" s="1"/>
  <c r="G279" i="1"/>
  <c r="R279" i="1"/>
  <c r="W279" i="1"/>
  <c r="F317" i="1"/>
  <c r="H317" i="1"/>
  <c r="G318" i="1"/>
  <c r="I318" i="1"/>
  <c r="F319" i="1"/>
  <c r="H319" i="1"/>
  <c r="K336" i="1" l="1"/>
  <c r="N336" i="1" s="1"/>
  <c r="Z377" i="1"/>
  <c r="Z256" i="1"/>
  <c r="Z32" i="1"/>
  <c r="K377" i="1"/>
  <c r="N377" i="1" s="1"/>
  <c r="N382" i="1"/>
  <c r="K245" i="1"/>
  <c r="N245" i="1" s="1"/>
  <c r="K200" i="1"/>
  <c r="N200" i="1" s="1"/>
  <c r="K240" i="1"/>
  <c r="N240" i="1" s="1"/>
  <c r="N241" i="1"/>
  <c r="U256" i="1"/>
  <c r="U70" i="1"/>
  <c r="U32" i="1"/>
  <c r="W272" i="1"/>
  <c r="S266" i="1"/>
  <c r="T266" i="1" s="1"/>
  <c r="G260" i="1"/>
  <c r="J250" i="1"/>
  <c r="L250" i="1" s="1"/>
  <c r="T275" i="1"/>
  <c r="T274" i="1"/>
  <c r="Z200" i="1"/>
  <c r="J274" i="1"/>
  <c r="L275" i="1"/>
  <c r="I275" i="1"/>
  <c r="Z98" i="1"/>
  <c r="Z166" i="1"/>
  <c r="U23" i="1"/>
  <c r="J257" i="1"/>
  <c r="L257" i="1" s="1"/>
  <c r="L258" i="1"/>
  <c r="U315" i="1"/>
  <c r="Z94" i="1"/>
  <c r="J253" i="1"/>
  <c r="L253" i="1" s="1"/>
  <c r="L254" i="1"/>
  <c r="U200" i="1"/>
  <c r="K130" i="1"/>
  <c r="N130" i="1" s="1"/>
  <c r="K417" i="1"/>
  <c r="N417" i="1" s="1"/>
  <c r="K149" i="1"/>
  <c r="N149" i="1" s="1"/>
  <c r="K426" i="1"/>
  <c r="N426" i="1" s="1"/>
  <c r="Y248" i="1"/>
  <c r="Z158" i="1"/>
  <c r="Y254" i="1"/>
  <c r="U66" i="1"/>
  <c r="J150" i="1"/>
  <c r="L151" i="1"/>
  <c r="U158" i="1"/>
  <c r="Z181" i="1"/>
  <c r="Z131" i="1"/>
  <c r="S250" i="1"/>
  <c r="T250" i="1" s="1"/>
  <c r="T251" i="1"/>
  <c r="Z70" i="1"/>
  <c r="Z246" i="1"/>
  <c r="Y247" i="1"/>
  <c r="Z23" i="1"/>
  <c r="U142" i="1"/>
  <c r="I302" i="1"/>
  <c r="L302" i="1"/>
  <c r="U131" i="1"/>
  <c r="Z367" i="1"/>
  <c r="Z241" i="1"/>
  <c r="X266" i="1"/>
  <c r="Y266" i="1" s="1"/>
  <c r="Y267" i="1"/>
  <c r="J263" i="1"/>
  <c r="L263" i="1" s="1"/>
  <c r="L264" i="1"/>
  <c r="J247" i="1"/>
  <c r="L247" i="1" s="1"/>
  <c r="L248" i="1"/>
  <c r="U337" i="1"/>
  <c r="K18" i="1"/>
  <c r="N18" i="1" s="1"/>
  <c r="T278" i="1"/>
  <c r="U150" i="1"/>
  <c r="T150" i="1" s="1"/>
  <c r="T151" i="1"/>
  <c r="U377" i="1"/>
  <c r="W278" i="1"/>
  <c r="J277" i="1"/>
  <c r="L277" i="1" s="1"/>
  <c r="I278" i="1"/>
  <c r="R248" i="1"/>
  <c r="X269" i="1"/>
  <c r="Y269" i="1" s="1"/>
  <c r="G264" i="1"/>
  <c r="I261" i="1"/>
  <c r="G257" i="1"/>
  <c r="W275" i="1"/>
  <c r="G270" i="1"/>
  <c r="R267" i="1"/>
  <c r="G266" i="1"/>
  <c r="R264" i="1"/>
  <c r="I254" i="1"/>
  <c r="W251" i="1"/>
  <c r="I251" i="1"/>
  <c r="G272" i="1"/>
  <c r="R254" i="1"/>
  <c r="R272" i="1"/>
  <c r="O269" i="1"/>
  <c r="I267" i="1"/>
  <c r="V269" i="1"/>
  <c r="X274" i="1"/>
  <c r="X250" i="1"/>
  <c r="W250" i="1" s="1"/>
  <c r="G248" i="1"/>
  <c r="W264" i="1"/>
  <c r="O246" i="1"/>
  <c r="X277" i="1"/>
  <c r="S269" i="1"/>
  <c r="T269" i="1" s="1"/>
  <c r="G317" i="1"/>
  <c r="R277" i="1"/>
  <c r="G278" i="1"/>
  <c r="R274" i="1"/>
  <c r="G274" i="1"/>
  <c r="I272" i="1"/>
  <c r="J269" i="1"/>
  <c r="L269" i="1" s="1"/>
  <c r="G267" i="1"/>
  <c r="I264" i="1"/>
  <c r="W254" i="1"/>
  <c r="R250" i="1"/>
  <c r="G250" i="1"/>
  <c r="W248" i="1"/>
  <c r="F246" i="1"/>
  <c r="R278" i="1"/>
  <c r="R275" i="1"/>
  <c r="S263" i="1"/>
  <c r="T263" i="1" s="1"/>
  <c r="G275" i="1"/>
  <c r="H269" i="1"/>
  <c r="I258" i="1"/>
  <c r="G251" i="1"/>
  <c r="H277" i="1"/>
  <c r="W270" i="1"/>
  <c r="F269" i="1"/>
  <c r="X263" i="1"/>
  <c r="Y263" i="1" s="1"/>
  <c r="G261" i="1"/>
  <c r="J260" i="1"/>
  <c r="G258" i="1"/>
  <c r="G254" i="1"/>
  <c r="S253" i="1"/>
  <c r="R253" i="1" s="1"/>
  <c r="G253" i="1"/>
  <c r="I248" i="1"/>
  <c r="W247" i="1"/>
  <c r="V246" i="1"/>
  <c r="W253" i="1"/>
  <c r="R251" i="1"/>
  <c r="S247" i="1"/>
  <c r="T247" i="1" s="1"/>
  <c r="G247" i="1"/>
  <c r="H246" i="1"/>
  <c r="I270" i="1"/>
  <c r="W267" i="1"/>
  <c r="H263" i="1"/>
  <c r="R270" i="1"/>
  <c r="J266" i="1"/>
  <c r="F316" i="1"/>
  <c r="G319" i="1"/>
  <c r="H316" i="1"/>
  <c r="I22" i="1"/>
  <c r="I26" i="1"/>
  <c r="I28" i="1"/>
  <c r="I31" i="1"/>
  <c r="I35" i="1"/>
  <c r="I37" i="1"/>
  <c r="I40" i="1"/>
  <c r="I42" i="1"/>
  <c r="I45" i="1"/>
  <c r="I47" i="1"/>
  <c r="I50" i="1"/>
  <c r="I52" i="1"/>
  <c r="I55" i="1"/>
  <c r="I58" i="1"/>
  <c r="I60" i="1"/>
  <c r="I69" i="1"/>
  <c r="I73" i="1"/>
  <c r="I75" i="1"/>
  <c r="I81" i="1"/>
  <c r="I83" i="1"/>
  <c r="I86" i="1"/>
  <c r="I89" i="1"/>
  <c r="I93" i="1"/>
  <c r="I97" i="1"/>
  <c r="I101" i="1"/>
  <c r="I104" i="1"/>
  <c r="I107" i="1"/>
  <c r="I110" i="1"/>
  <c r="I113" i="1"/>
  <c r="I116" i="1"/>
  <c r="I157" i="1"/>
  <c r="I161" i="1"/>
  <c r="I163" i="1"/>
  <c r="I165" i="1"/>
  <c r="I169" i="1"/>
  <c r="I172" i="1"/>
  <c r="I175" i="1"/>
  <c r="I177" i="1"/>
  <c r="I180" i="1"/>
  <c r="I184" i="1"/>
  <c r="I187" i="1"/>
  <c r="I190" i="1"/>
  <c r="I193" i="1"/>
  <c r="I196" i="1"/>
  <c r="I199" i="1"/>
  <c r="I204" i="1"/>
  <c r="I207" i="1"/>
  <c r="I211" i="1"/>
  <c r="I213" i="1"/>
  <c r="I219" i="1"/>
  <c r="I222" i="1"/>
  <c r="I226" i="1"/>
  <c r="I229" i="1"/>
  <c r="I233" i="1"/>
  <c r="I236" i="1"/>
  <c r="I244" i="1"/>
  <c r="I307" i="1"/>
  <c r="I310" i="1"/>
  <c r="I314" i="1"/>
  <c r="I320" i="1"/>
  <c r="I325" i="1"/>
  <c r="I327" i="1"/>
  <c r="I329" i="1"/>
  <c r="I332" i="1"/>
  <c r="I340" i="1"/>
  <c r="I342" i="1"/>
  <c r="I345" i="1"/>
  <c r="I348" i="1"/>
  <c r="I351" i="1"/>
  <c r="I354" i="1"/>
  <c r="I357" i="1"/>
  <c r="I360" i="1"/>
  <c r="I363" i="1"/>
  <c r="I370" i="1"/>
  <c r="I373" i="1"/>
  <c r="I401" i="1"/>
  <c r="I404" i="1"/>
  <c r="I407" i="1"/>
  <c r="I409" i="1"/>
  <c r="I416" i="1"/>
  <c r="I421" i="1"/>
  <c r="I425" i="1"/>
  <c r="I430" i="1"/>
  <c r="I434" i="1"/>
  <c r="J433" i="1"/>
  <c r="J429" i="1"/>
  <c r="L429" i="1" s="1"/>
  <c r="J424" i="1"/>
  <c r="J420" i="1"/>
  <c r="J415" i="1"/>
  <c r="L415" i="1" s="1"/>
  <c r="J408" i="1"/>
  <c r="L408" i="1" s="1"/>
  <c r="J406" i="1"/>
  <c r="L406" i="1" s="1"/>
  <c r="J403" i="1"/>
  <c r="J400" i="1"/>
  <c r="L400" i="1" s="1"/>
  <c r="J397" i="1"/>
  <c r="L397" i="1" s="1"/>
  <c r="J394" i="1"/>
  <c r="L394" i="1" s="1"/>
  <c r="J390" i="1"/>
  <c r="L390" i="1" s="1"/>
  <c r="J387" i="1"/>
  <c r="L387" i="1" s="1"/>
  <c r="J384" i="1"/>
  <c r="L384" i="1" s="1"/>
  <c r="J380" i="1"/>
  <c r="J372" i="1"/>
  <c r="J369" i="1"/>
  <c r="J362" i="1"/>
  <c r="J359" i="1"/>
  <c r="J356" i="1"/>
  <c r="L356" i="1" s="1"/>
  <c r="J353" i="1"/>
  <c r="J350" i="1"/>
  <c r="J347" i="1"/>
  <c r="J344" i="1"/>
  <c r="L344" i="1" s="1"/>
  <c r="J341" i="1"/>
  <c r="L341" i="1" s="1"/>
  <c r="J339" i="1"/>
  <c r="L339" i="1" s="1"/>
  <c r="J331" i="1"/>
  <c r="J328" i="1"/>
  <c r="L328" i="1" s="1"/>
  <c r="J326" i="1"/>
  <c r="L326" i="1" s="1"/>
  <c r="J324" i="1"/>
  <c r="L324" i="1" s="1"/>
  <c r="J319" i="1"/>
  <c r="J317" i="1"/>
  <c r="J316" i="1" s="1"/>
  <c r="J313" i="1"/>
  <c r="L313" i="1" s="1"/>
  <c r="J309" i="1"/>
  <c r="J306" i="1"/>
  <c r="J296" i="1"/>
  <c r="L296" i="1" s="1"/>
  <c r="J287" i="1"/>
  <c r="L287" i="1" s="1"/>
  <c r="J284" i="1"/>
  <c r="L284" i="1" s="1"/>
  <c r="J281" i="1"/>
  <c r="L281" i="1" s="1"/>
  <c r="J243" i="1"/>
  <c r="J235" i="1"/>
  <c r="L235" i="1" s="1"/>
  <c r="J232" i="1"/>
  <c r="J228" i="1"/>
  <c r="J225" i="1"/>
  <c r="L225" i="1" s="1"/>
  <c r="J221" i="1"/>
  <c r="L221" i="1" s="1"/>
  <c r="J218" i="1"/>
  <c r="L218" i="1" s="1"/>
  <c r="J212" i="1"/>
  <c r="L212" i="1" s="1"/>
  <c r="J210" i="1"/>
  <c r="L210" i="1" s="1"/>
  <c r="J206" i="1"/>
  <c r="L206" i="1" s="1"/>
  <c r="J203" i="1"/>
  <c r="L203" i="1" s="1"/>
  <c r="J198" i="1"/>
  <c r="J195" i="1"/>
  <c r="L195" i="1" s="1"/>
  <c r="J192" i="1"/>
  <c r="L192" i="1" s="1"/>
  <c r="J189" i="1"/>
  <c r="J186" i="1"/>
  <c r="J183" i="1"/>
  <c r="L183" i="1" s="1"/>
  <c r="J179" i="1"/>
  <c r="L179" i="1" s="1"/>
  <c r="J176" i="1"/>
  <c r="L176" i="1" s="1"/>
  <c r="J174" i="1"/>
  <c r="L174" i="1" s="1"/>
  <c r="J171" i="1"/>
  <c r="J168" i="1"/>
  <c r="J164" i="1"/>
  <c r="L164" i="1" s="1"/>
  <c r="J162" i="1"/>
  <c r="L162" i="1" s="1"/>
  <c r="J160" i="1"/>
  <c r="L160" i="1" s="1"/>
  <c r="J156" i="1"/>
  <c r="J147" i="1"/>
  <c r="L147" i="1" s="1"/>
  <c r="J144" i="1"/>
  <c r="L144" i="1" s="1"/>
  <c r="J140" i="1"/>
  <c r="L140" i="1" s="1"/>
  <c r="J138" i="1"/>
  <c r="L138" i="1" s="1"/>
  <c r="J136" i="1"/>
  <c r="L136" i="1" s="1"/>
  <c r="J122" i="1"/>
  <c r="L122" i="1" s="1"/>
  <c r="J119" i="1"/>
  <c r="L119" i="1" s="1"/>
  <c r="J117" i="1"/>
  <c r="L117" i="1" s="1"/>
  <c r="J115" i="1"/>
  <c r="L115" i="1" s="1"/>
  <c r="J112" i="1"/>
  <c r="J109" i="1"/>
  <c r="J106" i="1"/>
  <c r="L106" i="1" s="1"/>
  <c r="J103" i="1"/>
  <c r="L103" i="1" s="1"/>
  <c r="J100" i="1"/>
  <c r="J96" i="1"/>
  <c r="J92" i="1"/>
  <c r="L92" i="1" s="1"/>
  <c r="J88" i="1"/>
  <c r="J85" i="1"/>
  <c r="L85" i="1" s="1"/>
  <c r="J82" i="1"/>
  <c r="L82" i="1" s="1"/>
  <c r="J80" i="1"/>
  <c r="L80" i="1" s="1"/>
  <c r="J74" i="1"/>
  <c r="L74" i="1" s="1"/>
  <c r="J72" i="1"/>
  <c r="L72" i="1" s="1"/>
  <c r="J68" i="1"/>
  <c r="L68" i="1" s="1"/>
  <c r="J59" i="1"/>
  <c r="L59" i="1" s="1"/>
  <c r="J57" i="1"/>
  <c r="J54" i="1"/>
  <c r="J51" i="1"/>
  <c r="L51" i="1" s="1"/>
  <c r="J49" i="1"/>
  <c r="J46" i="1"/>
  <c r="L46" i="1" s="1"/>
  <c r="J44" i="1"/>
  <c r="J41" i="1"/>
  <c r="L41" i="1" s="1"/>
  <c r="J39" i="1"/>
  <c r="L39" i="1" s="1"/>
  <c r="J36" i="1"/>
  <c r="L36" i="1" s="1"/>
  <c r="J34" i="1"/>
  <c r="L34" i="1" s="1"/>
  <c r="J30" i="1"/>
  <c r="L30" i="1" s="1"/>
  <c r="J27" i="1"/>
  <c r="L27" i="1" s="1"/>
  <c r="J25" i="1"/>
  <c r="L25" i="1" s="1"/>
  <c r="J21" i="1"/>
  <c r="L21" i="1" s="1"/>
  <c r="I250" i="1" l="1"/>
  <c r="Z245" i="1"/>
  <c r="Z149" i="1"/>
  <c r="U245" i="1"/>
  <c r="R266" i="1"/>
  <c r="U18" i="1"/>
  <c r="W266" i="1"/>
  <c r="I257" i="1"/>
  <c r="L57" i="1"/>
  <c r="J56" i="1"/>
  <c r="L56" i="1" s="1"/>
  <c r="J246" i="1"/>
  <c r="L246" i="1" s="1"/>
  <c r="J95" i="1"/>
  <c r="L95" i="1" s="1"/>
  <c r="L96" i="1"/>
  <c r="J108" i="1"/>
  <c r="L108" i="1" s="1"/>
  <c r="L109" i="1"/>
  <c r="J155" i="1"/>
  <c r="L156" i="1"/>
  <c r="J167" i="1"/>
  <c r="L167" i="1" s="1"/>
  <c r="L168" i="1"/>
  <c r="J308" i="1"/>
  <c r="L308" i="1" s="1"/>
  <c r="L309" i="1"/>
  <c r="J349" i="1"/>
  <c r="L349" i="1" s="1"/>
  <c r="L350" i="1"/>
  <c r="J361" i="1"/>
  <c r="L361" i="1" s="1"/>
  <c r="L362" i="1"/>
  <c r="U130" i="1"/>
  <c r="Z336" i="1"/>
  <c r="J24" i="1"/>
  <c r="L24" i="1" s="1"/>
  <c r="J43" i="1"/>
  <c r="L43" i="1" s="1"/>
  <c r="L44" i="1"/>
  <c r="J53" i="1"/>
  <c r="L53" i="1" s="1"/>
  <c r="L54" i="1"/>
  <c r="J99" i="1"/>
  <c r="L99" i="1" s="1"/>
  <c r="L100" i="1"/>
  <c r="J111" i="1"/>
  <c r="L112" i="1"/>
  <c r="J170" i="1"/>
  <c r="L170" i="1" s="1"/>
  <c r="L171" i="1"/>
  <c r="J242" i="1"/>
  <c r="L243" i="1"/>
  <c r="J352" i="1"/>
  <c r="L352" i="1" s="1"/>
  <c r="L353" i="1"/>
  <c r="J368" i="1"/>
  <c r="L369" i="1"/>
  <c r="J432" i="1"/>
  <c r="L433" i="1"/>
  <c r="I266" i="1"/>
  <c r="L266" i="1"/>
  <c r="I260" i="1"/>
  <c r="L260" i="1"/>
  <c r="I253" i="1"/>
  <c r="T253" i="1"/>
  <c r="Y250" i="1"/>
  <c r="Z130" i="1"/>
  <c r="I317" i="1"/>
  <c r="L317" i="1"/>
  <c r="J402" i="1"/>
  <c r="L402" i="1" s="1"/>
  <c r="L403" i="1"/>
  <c r="J419" i="1"/>
  <c r="L419" i="1" s="1"/>
  <c r="L420" i="1"/>
  <c r="W274" i="1"/>
  <c r="Y274" i="1"/>
  <c r="U336" i="1"/>
  <c r="Z240" i="1"/>
  <c r="L150" i="1"/>
  <c r="I150" i="1"/>
  <c r="J87" i="1"/>
  <c r="L87" i="1" s="1"/>
  <c r="L88" i="1"/>
  <c r="J185" i="1"/>
  <c r="L185" i="1" s="1"/>
  <c r="L186" i="1"/>
  <c r="J197" i="1"/>
  <c r="L197" i="1" s="1"/>
  <c r="L198" i="1"/>
  <c r="J227" i="1"/>
  <c r="L227" i="1" s="1"/>
  <c r="L228" i="1"/>
  <c r="J371" i="1"/>
  <c r="L371" i="1" s="1"/>
  <c r="L372" i="1"/>
  <c r="J48" i="1"/>
  <c r="L48" i="1" s="1"/>
  <c r="L49" i="1"/>
  <c r="J188" i="1"/>
  <c r="L188" i="1" s="1"/>
  <c r="L189" i="1"/>
  <c r="J231" i="1"/>
  <c r="L231" i="1" s="1"/>
  <c r="L232" i="1"/>
  <c r="J305" i="1"/>
  <c r="L305" i="1" s="1"/>
  <c r="L306" i="1"/>
  <c r="I319" i="1"/>
  <c r="L319" i="1"/>
  <c r="J330" i="1"/>
  <c r="L330" i="1" s="1"/>
  <c r="L331" i="1"/>
  <c r="J346" i="1"/>
  <c r="L346" i="1" s="1"/>
  <c r="L347" i="1"/>
  <c r="J358" i="1"/>
  <c r="L358" i="1" s="1"/>
  <c r="L359" i="1"/>
  <c r="J379" i="1"/>
  <c r="L380" i="1"/>
  <c r="J423" i="1"/>
  <c r="L424" i="1"/>
  <c r="I247" i="1"/>
  <c r="Z18" i="1"/>
  <c r="K435" i="1"/>
  <c r="N435" i="1" s="1"/>
  <c r="L274" i="1"/>
  <c r="I274" i="1"/>
  <c r="J286" i="1"/>
  <c r="L286" i="1" s="1"/>
  <c r="W277" i="1"/>
  <c r="Y277" i="1"/>
  <c r="J295" i="1"/>
  <c r="L295" i="1" s="1"/>
  <c r="J280" i="1"/>
  <c r="J283" i="1"/>
  <c r="L283" i="1" s="1"/>
  <c r="I277" i="1"/>
  <c r="U149" i="1"/>
  <c r="J396" i="1"/>
  <c r="L396" i="1" s="1"/>
  <c r="J389" i="1"/>
  <c r="L389" i="1" s="1"/>
  <c r="J386" i="1"/>
  <c r="L386" i="1" s="1"/>
  <c r="J393" i="1"/>
  <c r="L393" i="1" s="1"/>
  <c r="W269" i="1"/>
  <c r="R269" i="1"/>
  <c r="J405" i="1"/>
  <c r="L405" i="1" s="1"/>
  <c r="G277" i="1"/>
  <c r="J143" i="1"/>
  <c r="L143" i="1" s="1"/>
  <c r="J121" i="1"/>
  <c r="L121" i="1" s="1"/>
  <c r="X246" i="1"/>
  <c r="W246" i="1" s="1"/>
  <c r="I269" i="1"/>
  <c r="R263" i="1"/>
  <c r="I263" i="1"/>
  <c r="G263" i="1"/>
  <c r="G246" i="1"/>
  <c r="W263" i="1"/>
  <c r="G269" i="1"/>
  <c r="S246" i="1"/>
  <c r="T246" i="1" s="1"/>
  <c r="R247" i="1"/>
  <c r="I246" i="1"/>
  <c r="J338" i="1"/>
  <c r="J135" i="1"/>
  <c r="L135" i="1" s="1"/>
  <c r="G316" i="1"/>
  <c r="J20" i="1"/>
  <c r="L20" i="1" s="1"/>
  <c r="J29" i="1"/>
  <c r="J33" i="1"/>
  <c r="J91" i="1"/>
  <c r="L91" i="1" s="1"/>
  <c r="J159" i="1"/>
  <c r="L159" i="1" s="1"/>
  <c r="J178" i="1"/>
  <c r="L178" i="1" s="1"/>
  <c r="J202" i="1"/>
  <c r="L202" i="1" s="1"/>
  <c r="J217" i="1"/>
  <c r="L217" i="1" s="1"/>
  <c r="J355" i="1"/>
  <c r="L355" i="1" s="1"/>
  <c r="J67" i="1"/>
  <c r="L67" i="1" s="1"/>
  <c r="J102" i="1"/>
  <c r="L102" i="1" s="1"/>
  <c r="J182" i="1"/>
  <c r="L182" i="1" s="1"/>
  <c r="J191" i="1"/>
  <c r="L191" i="1" s="1"/>
  <c r="J205" i="1"/>
  <c r="L205" i="1" s="1"/>
  <c r="J220" i="1"/>
  <c r="L220" i="1" s="1"/>
  <c r="J323" i="1"/>
  <c r="L323" i="1" s="1"/>
  <c r="J399" i="1"/>
  <c r="L399" i="1" s="1"/>
  <c r="J428" i="1"/>
  <c r="L428" i="1" s="1"/>
  <c r="J84" i="1"/>
  <c r="L84" i="1" s="1"/>
  <c r="J105" i="1"/>
  <c r="L105" i="1" s="1"/>
  <c r="J114" i="1"/>
  <c r="L114" i="1" s="1"/>
  <c r="J146" i="1"/>
  <c r="L146" i="1" s="1"/>
  <c r="J173" i="1"/>
  <c r="L173" i="1" s="1"/>
  <c r="J194" i="1"/>
  <c r="L194" i="1" s="1"/>
  <c r="J209" i="1"/>
  <c r="J224" i="1"/>
  <c r="J234" i="1"/>
  <c r="J312" i="1"/>
  <c r="L312" i="1" s="1"/>
  <c r="J414" i="1"/>
  <c r="L414" i="1" s="1"/>
  <c r="J343" i="1"/>
  <c r="L343" i="1" s="1"/>
  <c r="J383" i="1"/>
  <c r="J79" i="1"/>
  <c r="L79" i="1" s="1"/>
  <c r="J38" i="1"/>
  <c r="L38" i="1" s="1"/>
  <c r="J71" i="1"/>
  <c r="W22" i="1"/>
  <c r="W26" i="1"/>
  <c r="W28" i="1"/>
  <c r="W29" i="1"/>
  <c r="W30" i="1"/>
  <c r="W31" i="1"/>
  <c r="W35" i="1"/>
  <c r="W37" i="1"/>
  <c r="W40" i="1"/>
  <c r="W42" i="1"/>
  <c r="W45" i="1"/>
  <c r="W47" i="1"/>
  <c r="W50" i="1"/>
  <c r="W52" i="1"/>
  <c r="W55" i="1"/>
  <c r="W58" i="1"/>
  <c r="W60" i="1"/>
  <c r="W69" i="1"/>
  <c r="W73" i="1"/>
  <c r="W75" i="1"/>
  <c r="W81" i="1"/>
  <c r="W83" i="1"/>
  <c r="W86" i="1"/>
  <c r="W89" i="1"/>
  <c r="W90" i="1"/>
  <c r="W91" i="1"/>
  <c r="W92" i="1"/>
  <c r="W93" i="1"/>
  <c r="W97" i="1"/>
  <c r="W101" i="1"/>
  <c r="W102" i="1"/>
  <c r="W103" i="1"/>
  <c r="W104" i="1"/>
  <c r="W107" i="1"/>
  <c r="W108" i="1"/>
  <c r="W109" i="1"/>
  <c r="W110" i="1"/>
  <c r="W111" i="1"/>
  <c r="W112" i="1"/>
  <c r="W113" i="1"/>
  <c r="W116" i="1"/>
  <c r="W118" i="1"/>
  <c r="W120" i="1"/>
  <c r="W121" i="1"/>
  <c r="W122" i="1"/>
  <c r="W123" i="1"/>
  <c r="W132" i="1"/>
  <c r="W133" i="1"/>
  <c r="W134" i="1"/>
  <c r="W137" i="1"/>
  <c r="W139" i="1"/>
  <c r="W141" i="1"/>
  <c r="W145" i="1"/>
  <c r="W148" i="1"/>
  <c r="W157" i="1"/>
  <c r="W161" i="1"/>
  <c r="W163" i="1"/>
  <c r="W165" i="1"/>
  <c r="W169" i="1"/>
  <c r="W172" i="1"/>
  <c r="W175" i="1"/>
  <c r="W177" i="1"/>
  <c r="W180" i="1"/>
  <c r="W184" i="1"/>
  <c r="W187" i="1"/>
  <c r="W190" i="1"/>
  <c r="W191" i="1"/>
  <c r="W192" i="1"/>
  <c r="W193" i="1"/>
  <c r="W196" i="1"/>
  <c r="W197" i="1"/>
  <c r="W198" i="1"/>
  <c r="W199" i="1"/>
  <c r="W204" i="1"/>
  <c r="W207" i="1"/>
  <c r="W209" i="1"/>
  <c r="W210" i="1"/>
  <c r="W211" i="1"/>
  <c r="W212" i="1"/>
  <c r="W213" i="1"/>
  <c r="W217" i="1"/>
  <c r="W218" i="1"/>
  <c r="W219" i="1"/>
  <c r="W220" i="1"/>
  <c r="W221" i="1"/>
  <c r="W222" i="1"/>
  <c r="W226" i="1"/>
  <c r="W227" i="1"/>
  <c r="W228" i="1"/>
  <c r="W229" i="1"/>
  <c r="W231" i="1"/>
  <c r="W232" i="1"/>
  <c r="W233" i="1"/>
  <c r="W234" i="1"/>
  <c r="W230" i="1" s="1"/>
  <c r="W235" i="1"/>
  <c r="W236" i="1"/>
  <c r="W244" i="1"/>
  <c r="W280" i="1"/>
  <c r="W281" i="1"/>
  <c r="W282" i="1"/>
  <c r="W285" i="1"/>
  <c r="W286" i="1"/>
  <c r="W287" i="1"/>
  <c r="W288" i="1"/>
  <c r="W297" i="1"/>
  <c r="W307" i="1"/>
  <c r="W310" i="1"/>
  <c r="W311" i="1"/>
  <c r="W312" i="1"/>
  <c r="W313" i="1"/>
  <c r="W314" i="1"/>
  <c r="W318" i="1"/>
  <c r="W320" i="1"/>
  <c r="W325" i="1"/>
  <c r="W327" i="1"/>
  <c r="W329" i="1"/>
  <c r="W332" i="1"/>
  <c r="W340" i="1"/>
  <c r="W342" i="1"/>
  <c r="W343" i="1"/>
  <c r="W344" i="1"/>
  <c r="W345" i="1"/>
  <c r="W348" i="1"/>
  <c r="W351" i="1"/>
  <c r="W354" i="1"/>
  <c r="W355" i="1"/>
  <c r="W356" i="1"/>
  <c r="W357" i="1"/>
  <c r="W358" i="1"/>
  <c r="W359" i="1"/>
  <c r="W360" i="1"/>
  <c r="W363" i="1"/>
  <c r="W370" i="1"/>
  <c r="W373" i="1"/>
  <c r="W381" i="1"/>
  <c r="W385" i="1"/>
  <c r="W388" i="1"/>
  <c r="W391" i="1"/>
  <c r="W392" i="1"/>
  <c r="W395" i="1"/>
  <c r="W398" i="1"/>
  <c r="W401" i="1"/>
  <c r="W404" i="1"/>
  <c r="W407" i="1"/>
  <c r="W409" i="1"/>
  <c r="W416" i="1"/>
  <c r="W417" i="1"/>
  <c r="W418" i="1"/>
  <c r="W419" i="1"/>
  <c r="W420" i="1"/>
  <c r="W421" i="1"/>
  <c r="W422" i="1"/>
  <c r="W423" i="1"/>
  <c r="W424" i="1"/>
  <c r="W425" i="1"/>
  <c r="W430" i="1"/>
  <c r="W434" i="1"/>
  <c r="X433" i="1"/>
  <c r="X429" i="1"/>
  <c r="X415" i="1"/>
  <c r="X408" i="1"/>
  <c r="Y408" i="1" s="1"/>
  <c r="X406" i="1"/>
  <c r="Y406" i="1" s="1"/>
  <c r="X403" i="1"/>
  <c r="Y403" i="1" s="1"/>
  <c r="X400" i="1"/>
  <c r="Y400" i="1" s="1"/>
  <c r="X394" i="1"/>
  <c r="X390" i="1"/>
  <c r="X387" i="1"/>
  <c r="X384" i="1"/>
  <c r="X380" i="1"/>
  <c r="X372" i="1"/>
  <c r="X369" i="1"/>
  <c r="X362" i="1"/>
  <c r="Y362" i="1" s="1"/>
  <c r="X353" i="1"/>
  <c r="X350" i="1"/>
  <c r="X347" i="1"/>
  <c r="Y347" i="1" s="1"/>
  <c r="X341" i="1"/>
  <c r="Y341" i="1" s="1"/>
  <c r="X339" i="1"/>
  <c r="Y339" i="1" s="1"/>
  <c r="X331" i="1"/>
  <c r="Y331" i="1" s="1"/>
  <c r="X328" i="1"/>
  <c r="Y328" i="1" s="1"/>
  <c r="X326" i="1"/>
  <c r="Y326" i="1" s="1"/>
  <c r="X324" i="1"/>
  <c r="Y324" i="1" s="1"/>
  <c r="X319" i="1"/>
  <c r="Y319" i="1" s="1"/>
  <c r="X317" i="1"/>
  <c r="Y317" i="1" s="1"/>
  <c r="X309" i="1"/>
  <c r="Y309" i="1" s="1"/>
  <c r="X306" i="1"/>
  <c r="X296" i="1"/>
  <c r="X284" i="1"/>
  <c r="Y284" i="1" s="1"/>
  <c r="X243" i="1"/>
  <c r="Y243" i="1" s="1"/>
  <c r="X225" i="1"/>
  <c r="X208" i="1"/>
  <c r="Y208" i="1" s="1"/>
  <c r="X206" i="1"/>
  <c r="X203" i="1"/>
  <c r="X195" i="1"/>
  <c r="X189" i="1"/>
  <c r="X186" i="1"/>
  <c r="X183" i="1"/>
  <c r="X179" i="1"/>
  <c r="Y179" i="1" s="1"/>
  <c r="X176" i="1"/>
  <c r="Y176" i="1" s="1"/>
  <c r="X174" i="1"/>
  <c r="Y174" i="1" s="1"/>
  <c r="X171" i="1"/>
  <c r="X168" i="1"/>
  <c r="X164" i="1"/>
  <c r="Y164" i="1" s="1"/>
  <c r="X162" i="1"/>
  <c r="Y162" i="1" s="1"/>
  <c r="X160" i="1"/>
  <c r="Y160" i="1" s="1"/>
  <c r="X156" i="1"/>
  <c r="X147" i="1"/>
  <c r="X144" i="1"/>
  <c r="X140" i="1"/>
  <c r="Y140" i="1" s="1"/>
  <c r="X138" i="1"/>
  <c r="Y138" i="1" s="1"/>
  <c r="X136" i="1"/>
  <c r="Y136" i="1" s="1"/>
  <c r="X119" i="1"/>
  <c r="Y119" i="1" s="1"/>
  <c r="X117" i="1"/>
  <c r="Y117" i="1" s="1"/>
  <c r="X115" i="1"/>
  <c r="Y115" i="1" s="1"/>
  <c r="X106" i="1"/>
  <c r="Y106" i="1" s="1"/>
  <c r="X100" i="1"/>
  <c r="Y100" i="1" s="1"/>
  <c r="X96" i="1"/>
  <c r="X88" i="1"/>
  <c r="Y88" i="1" s="1"/>
  <c r="X85" i="1"/>
  <c r="Y85" i="1" s="1"/>
  <c r="X82" i="1"/>
  <c r="Y82" i="1" s="1"/>
  <c r="X80" i="1"/>
  <c r="Y80" i="1" s="1"/>
  <c r="X74" i="1"/>
  <c r="Y74" i="1" s="1"/>
  <c r="X72" i="1"/>
  <c r="Y72" i="1" s="1"/>
  <c r="X68" i="1"/>
  <c r="X59" i="1"/>
  <c r="Y59" i="1" s="1"/>
  <c r="X57" i="1"/>
  <c r="Y57" i="1" s="1"/>
  <c r="X54" i="1"/>
  <c r="Y54" i="1" s="1"/>
  <c r="X51" i="1"/>
  <c r="Y51" i="1" s="1"/>
  <c r="X49" i="1"/>
  <c r="Y49" i="1" s="1"/>
  <c r="X46" i="1"/>
  <c r="Y46" i="1" s="1"/>
  <c r="X44" i="1"/>
  <c r="Y44" i="1" s="1"/>
  <c r="X41" i="1"/>
  <c r="Y41" i="1" s="1"/>
  <c r="X39" i="1"/>
  <c r="Y39" i="1" s="1"/>
  <c r="X36" i="1"/>
  <c r="Y36" i="1" s="1"/>
  <c r="X34" i="1"/>
  <c r="Y34" i="1" s="1"/>
  <c r="X27" i="1"/>
  <c r="Y27" i="1" s="1"/>
  <c r="X25" i="1"/>
  <c r="Y25" i="1" s="1"/>
  <c r="X21" i="1"/>
  <c r="Y21" i="1" s="1"/>
  <c r="G407" i="1"/>
  <c r="G409" i="1"/>
  <c r="H406" i="1"/>
  <c r="O406" i="1"/>
  <c r="R406" i="1"/>
  <c r="S406" i="1"/>
  <c r="T406" i="1" s="1"/>
  <c r="V406" i="1"/>
  <c r="H408" i="1"/>
  <c r="O408" i="1"/>
  <c r="S408" i="1"/>
  <c r="T408" i="1" s="1"/>
  <c r="V408" i="1"/>
  <c r="F408" i="1"/>
  <c r="F406" i="1"/>
  <c r="R404" i="1"/>
  <c r="G404" i="1"/>
  <c r="V403" i="1"/>
  <c r="V402" i="1" s="1"/>
  <c r="S403" i="1"/>
  <c r="O403" i="1"/>
  <c r="O402" i="1" s="1"/>
  <c r="H403" i="1"/>
  <c r="I403" i="1" s="1"/>
  <c r="F403" i="1"/>
  <c r="F402" i="1" s="1"/>
  <c r="R310" i="1"/>
  <c r="G310" i="1"/>
  <c r="V309" i="1"/>
  <c r="V308" i="1" s="1"/>
  <c r="S309" i="1"/>
  <c r="T309" i="1" s="1"/>
  <c r="O309" i="1"/>
  <c r="H309" i="1"/>
  <c r="I309" i="1" s="1"/>
  <c r="F309" i="1"/>
  <c r="F308" i="1" s="1"/>
  <c r="H235" i="1"/>
  <c r="G236" i="1"/>
  <c r="F235" i="1"/>
  <c r="F234" i="1" s="1"/>
  <c r="L338" i="1" l="1"/>
  <c r="L337" i="1" s="1"/>
  <c r="J337" i="1"/>
  <c r="L234" i="1"/>
  <c r="J230" i="1"/>
  <c r="S308" i="1"/>
  <c r="T308" i="1" s="1"/>
  <c r="J418" i="1"/>
  <c r="L418" i="1" s="1"/>
  <c r="J94" i="1"/>
  <c r="L94" i="1" s="1"/>
  <c r="L383" i="1"/>
  <c r="J382" i="1"/>
  <c r="L382" i="1" s="1"/>
  <c r="L33" i="1"/>
  <c r="J32" i="1"/>
  <c r="J315" i="1"/>
  <c r="L368" i="1"/>
  <c r="J367" i="1"/>
  <c r="L367" i="1" s="1"/>
  <c r="L280" i="1"/>
  <c r="J256" i="1"/>
  <c r="L256" i="1" s="1"/>
  <c r="L209" i="1"/>
  <c r="J208" i="1"/>
  <c r="L208" i="1" s="1"/>
  <c r="L111" i="1"/>
  <c r="J98" i="1"/>
  <c r="L98" i="1" s="1"/>
  <c r="L71" i="1"/>
  <c r="J70" i="1"/>
  <c r="L70" i="1" s="1"/>
  <c r="H402" i="1"/>
  <c r="I402" i="1" s="1"/>
  <c r="X53" i="1"/>
  <c r="Y53" i="1" s="1"/>
  <c r="J422" i="1"/>
  <c r="L422" i="1" s="1"/>
  <c r="L423" i="1"/>
  <c r="X143" i="1"/>
  <c r="Y143" i="1" s="1"/>
  <c r="Y144" i="1"/>
  <c r="X185" i="1"/>
  <c r="Y185" i="1" s="1"/>
  <c r="Y186" i="1"/>
  <c r="X383" i="1"/>
  <c r="Y383" i="1" s="1"/>
  <c r="Y384" i="1"/>
  <c r="X146" i="1"/>
  <c r="Y146" i="1" s="1"/>
  <c r="Y147" i="1"/>
  <c r="X188" i="1"/>
  <c r="Y188" i="1" s="1"/>
  <c r="Y189" i="1"/>
  <c r="X368" i="1"/>
  <c r="Y368" i="1" s="1"/>
  <c r="Y369" i="1"/>
  <c r="X386" i="1"/>
  <c r="Y386" i="1" s="1"/>
  <c r="Y387" i="1"/>
  <c r="J301" i="1"/>
  <c r="L301" i="1" s="1"/>
  <c r="Y246" i="1"/>
  <c r="J241" i="1"/>
  <c r="L242" i="1"/>
  <c r="X67" i="1"/>
  <c r="Y67" i="1" s="1"/>
  <c r="Y68" i="1"/>
  <c r="X182" i="1"/>
  <c r="Y182" i="1" s="1"/>
  <c r="Y183" i="1"/>
  <c r="X202" i="1"/>
  <c r="Y202" i="1" s="1"/>
  <c r="Y203" i="1"/>
  <c r="X95" i="1"/>
  <c r="Y95" i="1" s="1"/>
  <c r="Y96" i="1"/>
  <c r="X155" i="1"/>
  <c r="Y155" i="1" s="1"/>
  <c r="Y156" i="1"/>
  <c r="X167" i="1"/>
  <c r="Y167" i="1" s="1"/>
  <c r="Y168" i="1"/>
  <c r="X194" i="1"/>
  <c r="Y194" i="1" s="1"/>
  <c r="Y195" i="1"/>
  <c r="X224" i="1"/>
  <c r="Y224" i="1" s="1"/>
  <c r="Y225" i="1"/>
  <c r="X349" i="1"/>
  <c r="Y349" i="1" s="1"/>
  <c r="Y350" i="1"/>
  <c r="X371" i="1"/>
  <c r="Y371" i="1" s="1"/>
  <c r="Y372" i="1"/>
  <c r="X389" i="1"/>
  <c r="Y389" i="1" s="1"/>
  <c r="Y390" i="1"/>
  <c r="I316" i="1"/>
  <c r="L316" i="1"/>
  <c r="J223" i="1"/>
  <c r="L223" i="1" s="1"/>
  <c r="L224" i="1"/>
  <c r="J23" i="1"/>
  <c r="L23" i="1" s="1"/>
  <c r="L29" i="1"/>
  <c r="Z435" i="1"/>
  <c r="J378" i="1"/>
  <c r="L379" i="1"/>
  <c r="X170" i="1"/>
  <c r="Y170" i="1" s="1"/>
  <c r="Y171" i="1"/>
  <c r="X305" i="1"/>
  <c r="Y305" i="1" s="1"/>
  <c r="Y306" i="1"/>
  <c r="X352" i="1"/>
  <c r="Y352" i="1" s="1"/>
  <c r="Y353" i="1"/>
  <c r="X379" i="1"/>
  <c r="Y380" i="1"/>
  <c r="X393" i="1"/>
  <c r="Y393" i="1" s="1"/>
  <c r="Y394" i="1"/>
  <c r="J431" i="1"/>
  <c r="L431" i="1" s="1"/>
  <c r="L432" i="1"/>
  <c r="X205" i="1"/>
  <c r="Y205" i="1" s="1"/>
  <c r="Y206" i="1"/>
  <c r="J154" i="1"/>
  <c r="L154" i="1" s="1"/>
  <c r="L155" i="1"/>
  <c r="X295" i="1"/>
  <c r="Y295" i="1" s="1"/>
  <c r="Y296" i="1"/>
  <c r="Y396" i="1"/>
  <c r="Y397" i="1"/>
  <c r="X414" i="1"/>
  <c r="Y414" i="1" s="1"/>
  <c r="Y415" i="1"/>
  <c r="X428" i="1"/>
  <c r="Y429" i="1"/>
  <c r="S402" i="1"/>
  <c r="T402" i="1" s="1"/>
  <c r="T403" i="1"/>
  <c r="X432" i="1"/>
  <c r="Y433" i="1"/>
  <c r="U435" i="1"/>
  <c r="X79" i="1"/>
  <c r="Y79" i="1" s="1"/>
  <c r="J131" i="1"/>
  <c r="L131" i="1" s="1"/>
  <c r="J166" i="1"/>
  <c r="L166" i="1" s="1"/>
  <c r="R246" i="1"/>
  <c r="J181" i="1"/>
  <c r="L181" i="1" s="1"/>
  <c r="X24" i="1"/>
  <c r="L315" i="1"/>
  <c r="W408" i="1"/>
  <c r="O405" i="1"/>
  <c r="W403" i="1"/>
  <c r="X43" i="1"/>
  <c r="Y43" i="1" s="1"/>
  <c r="G406" i="1"/>
  <c r="I406" i="1"/>
  <c r="X105" i="1"/>
  <c r="Y105" i="1" s="1"/>
  <c r="G235" i="1"/>
  <c r="I235" i="1"/>
  <c r="S405" i="1"/>
  <c r="T405" i="1" s="1"/>
  <c r="X114" i="1"/>
  <c r="Y114" i="1" s="1"/>
  <c r="X135" i="1"/>
  <c r="Y135" i="1" s="1"/>
  <c r="X308" i="1"/>
  <c r="W309" i="1"/>
  <c r="X405" i="1"/>
  <c r="Y405" i="1" s="1"/>
  <c r="X38" i="1"/>
  <c r="Y38" i="1" s="1"/>
  <c r="X48" i="1"/>
  <c r="Y48" i="1" s="1"/>
  <c r="X71" i="1"/>
  <c r="Y71" i="1" s="1"/>
  <c r="X159" i="1"/>
  <c r="Y159" i="1" s="1"/>
  <c r="X346" i="1"/>
  <c r="Y346" i="1" s="1"/>
  <c r="G408" i="1"/>
  <c r="I408" i="1"/>
  <c r="X20" i="1"/>
  <c r="Y20" i="1" s="1"/>
  <c r="X33" i="1"/>
  <c r="Y33" i="1" s="1"/>
  <c r="X56" i="1"/>
  <c r="Y56" i="1" s="1"/>
  <c r="X84" i="1"/>
  <c r="Y84" i="1" s="1"/>
  <c r="X99" i="1"/>
  <c r="Y99" i="1" s="1"/>
  <c r="X178" i="1"/>
  <c r="Y178" i="1" s="1"/>
  <c r="X242" i="1"/>
  <c r="Y242" i="1" s="1"/>
  <c r="X316" i="1"/>
  <c r="Y316" i="1" s="1"/>
  <c r="X330" i="1"/>
  <c r="Y330" i="1" s="1"/>
  <c r="X402" i="1"/>
  <c r="X87" i="1"/>
  <c r="Y87" i="1" s="1"/>
  <c r="X201" i="1"/>
  <c r="Y201" i="1" s="1"/>
  <c r="J311" i="1"/>
  <c r="L311" i="1" s="1"/>
  <c r="X323" i="1"/>
  <c r="Y323" i="1" s="1"/>
  <c r="X338" i="1"/>
  <c r="Y338" i="1" s="1"/>
  <c r="W406" i="1"/>
  <c r="J427" i="1"/>
  <c r="L427" i="1" s="1"/>
  <c r="J201" i="1"/>
  <c r="L201" i="1" s="1"/>
  <c r="J158" i="1"/>
  <c r="L158" i="1" s="1"/>
  <c r="J90" i="1"/>
  <c r="L90" i="1" s="1"/>
  <c r="L32" i="1"/>
  <c r="J142" i="1"/>
  <c r="L142" i="1" s="1"/>
  <c r="J19" i="1"/>
  <c r="L19" i="1" s="1"/>
  <c r="J413" i="1"/>
  <c r="L413" i="1" s="1"/>
  <c r="J66" i="1"/>
  <c r="L66" i="1" s="1"/>
  <c r="X173" i="1"/>
  <c r="Y173" i="1" s="1"/>
  <c r="X283" i="1"/>
  <c r="X361" i="1"/>
  <c r="Y361" i="1" s="1"/>
  <c r="X399" i="1"/>
  <c r="Y399" i="1" s="1"/>
  <c r="V405" i="1"/>
  <c r="H405" i="1"/>
  <c r="I405" i="1" s="1"/>
  <c r="F405" i="1"/>
  <c r="H234" i="1"/>
  <c r="G309" i="1"/>
  <c r="G403" i="1"/>
  <c r="R403" i="1"/>
  <c r="R309" i="1"/>
  <c r="H308" i="1"/>
  <c r="O308" i="1"/>
  <c r="G234" i="1" l="1"/>
  <c r="J417" i="1"/>
  <c r="L417" i="1" s="1"/>
  <c r="G402" i="1"/>
  <c r="X413" i="1"/>
  <c r="Y413" i="1" s="1"/>
  <c r="R402" i="1"/>
  <c r="X367" i="1"/>
  <c r="Y367" i="1" s="1"/>
  <c r="X142" i="1"/>
  <c r="Y142" i="1" s="1"/>
  <c r="X66" i="1"/>
  <c r="Y66" i="1" s="1"/>
  <c r="X223" i="1"/>
  <c r="Y223" i="1" s="1"/>
  <c r="X181" i="1"/>
  <c r="Y181" i="1" s="1"/>
  <c r="J336" i="1"/>
  <c r="L336" i="1" s="1"/>
  <c r="X154" i="1"/>
  <c r="Y154" i="1" s="1"/>
  <c r="X94" i="1"/>
  <c r="Y94" i="1" s="1"/>
  <c r="W308" i="1"/>
  <c r="Y308" i="1"/>
  <c r="L378" i="1"/>
  <c r="J240" i="1"/>
  <c r="L240" i="1" s="1"/>
  <c r="L239" i="1" s="1"/>
  <c r="L238" i="1" s="1"/>
  <c r="L237" i="1" s="1"/>
  <c r="L230" i="1" s="1"/>
  <c r="L241" i="1"/>
  <c r="X23" i="1"/>
  <c r="Y23" i="1" s="1"/>
  <c r="Y24" i="1"/>
  <c r="X378" i="1"/>
  <c r="Y378" i="1" s="1"/>
  <c r="Y379" i="1"/>
  <c r="X256" i="1"/>
  <c r="Y256" i="1" s="1"/>
  <c r="Y283" i="1"/>
  <c r="W402" i="1"/>
  <c r="Y402" i="1"/>
  <c r="X431" i="1"/>
  <c r="Y431" i="1" s="1"/>
  <c r="Y432" i="1"/>
  <c r="X427" i="1"/>
  <c r="Y428" i="1"/>
  <c r="J149" i="1"/>
  <c r="L149" i="1" s="1"/>
  <c r="J245" i="1"/>
  <c r="L245" i="1" s="1"/>
  <c r="X32" i="1"/>
  <c r="Y32" i="1" s="1"/>
  <c r="J377" i="1"/>
  <c r="L377" i="1" s="1"/>
  <c r="X301" i="1"/>
  <c r="Y301" i="1" s="1"/>
  <c r="X337" i="1"/>
  <c r="I234" i="1"/>
  <c r="G308" i="1"/>
  <c r="I308" i="1"/>
  <c r="X315" i="1"/>
  <c r="Y315" i="1" s="1"/>
  <c r="X98" i="1"/>
  <c r="Y98" i="1" s="1"/>
  <c r="X241" i="1"/>
  <c r="Y241" i="1" s="1"/>
  <c r="J18" i="1"/>
  <c r="L18" i="1" s="1"/>
  <c r="X19" i="1"/>
  <c r="Y19" i="1" s="1"/>
  <c r="X158" i="1"/>
  <c r="Y158" i="1" s="1"/>
  <c r="J200" i="1"/>
  <c r="L200" i="1" s="1"/>
  <c r="J130" i="1"/>
  <c r="L130" i="1" s="1"/>
  <c r="X131" i="1"/>
  <c r="Y131" i="1" s="1"/>
  <c r="J426" i="1"/>
  <c r="L426" i="1" s="1"/>
  <c r="X70" i="1"/>
  <c r="Y70" i="1" s="1"/>
  <c r="X166" i="1"/>
  <c r="Y166" i="1" s="1"/>
  <c r="X382" i="1"/>
  <c r="W405" i="1"/>
  <c r="G405" i="1"/>
  <c r="R308" i="1"/>
  <c r="X200" i="1" l="1"/>
  <c r="Y200" i="1" s="1"/>
  <c r="X149" i="1"/>
  <c r="X336" i="1"/>
  <c r="Y336" i="1" s="1"/>
  <c r="Y337" i="1"/>
  <c r="X377" i="1"/>
  <c r="Y427" i="1"/>
  <c r="X426" i="1"/>
  <c r="Y426" i="1" s="1"/>
  <c r="X245" i="1"/>
  <c r="Y245" i="1" s="1"/>
  <c r="X130" i="1"/>
  <c r="Y130" i="1" s="1"/>
  <c r="X18" i="1"/>
  <c r="Y18" i="1" s="1"/>
  <c r="J435" i="1"/>
  <c r="L435" i="1" s="1"/>
  <c r="X240" i="1"/>
  <c r="Y240" i="1" s="1"/>
  <c r="X435" i="1" l="1"/>
  <c r="Y435" i="1" s="1"/>
  <c r="R22" i="1" l="1"/>
  <c r="R26" i="1"/>
  <c r="R28" i="1"/>
  <c r="R29" i="1"/>
  <c r="R30" i="1"/>
  <c r="R31" i="1"/>
  <c r="R35" i="1"/>
  <c r="R37" i="1"/>
  <c r="R40" i="1"/>
  <c r="R42" i="1"/>
  <c r="R45" i="1"/>
  <c r="R47" i="1"/>
  <c r="R50" i="1"/>
  <c r="R52" i="1"/>
  <c r="R55" i="1"/>
  <c r="R58" i="1"/>
  <c r="R60" i="1"/>
  <c r="R69" i="1"/>
  <c r="R73" i="1"/>
  <c r="R75" i="1"/>
  <c r="R81" i="1"/>
  <c r="R83" i="1"/>
  <c r="R86" i="1"/>
  <c r="R157" i="1"/>
  <c r="R161" i="1"/>
  <c r="R163" i="1"/>
  <c r="R165" i="1"/>
  <c r="R169" i="1"/>
  <c r="R172" i="1"/>
  <c r="R175" i="1"/>
  <c r="R177" i="1"/>
  <c r="R180" i="1"/>
  <c r="R184" i="1"/>
  <c r="R187" i="1"/>
  <c r="R190" i="1"/>
  <c r="R191" i="1"/>
  <c r="R192" i="1"/>
  <c r="R193" i="1"/>
  <c r="R196" i="1"/>
  <c r="R197" i="1"/>
  <c r="R198" i="1"/>
  <c r="R199" i="1"/>
  <c r="R204" i="1"/>
  <c r="R207" i="1"/>
  <c r="R209" i="1"/>
  <c r="R210" i="1"/>
  <c r="R211" i="1"/>
  <c r="R212" i="1"/>
  <c r="R213" i="1"/>
  <c r="R217" i="1"/>
  <c r="R218" i="1"/>
  <c r="R219" i="1"/>
  <c r="R220" i="1"/>
  <c r="R221" i="1"/>
  <c r="R222" i="1"/>
  <c r="R226" i="1"/>
  <c r="R227" i="1"/>
  <c r="R228" i="1"/>
  <c r="R229" i="1"/>
  <c r="R231" i="1"/>
  <c r="R230" i="1" s="1"/>
  <c r="R232" i="1"/>
  <c r="R233" i="1"/>
  <c r="R244" i="1"/>
  <c r="R280" i="1"/>
  <c r="R281" i="1"/>
  <c r="R282" i="1"/>
  <c r="R285" i="1"/>
  <c r="R286" i="1"/>
  <c r="R287" i="1"/>
  <c r="R288" i="1"/>
  <c r="R297" i="1"/>
  <c r="R307" i="1"/>
  <c r="R311" i="1"/>
  <c r="R312" i="1"/>
  <c r="R313" i="1"/>
  <c r="R314" i="1"/>
  <c r="R318" i="1"/>
  <c r="R320" i="1"/>
  <c r="R325" i="1"/>
  <c r="R327" i="1"/>
  <c r="R329" i="1"/>
  <c r="R332" i="1"/>
  <c r="R340" i="1"/>
  <c r="R342" i="1"/>
  <c r="R343" i="1"/>
  <c r="R344" i="1"/>
  <c r="R345" i="1"/>
  <c r="R348" i="1"/>
  <c r="R351" i="1"/>
  <c r="R354" i="1"/>
  <c r="R355" i="1"/>
  <c r="R356" i="1"/>
  <c r="R357" i="1"/>
  <c r="R358" i="1"/>
  <c r="R359" i="1"/>
  <c r="R360" i="1"/>
  <c r="R363" i="1"/>
  <c r="R370" i="1"/>
  <c r="R373" i="1"/>
  <c r="R381" i="1"/>
  <c r="R385" i="1"/>
  <c r="R388" i="1"/>
  <c r="R391" i="1"/>
  <c r="R392" i="1"/>
  <c r="R395" i="1"/>
  <c r="R398" i="1"/>
  <c r="R401" i="1"/>
  <c r="R416" i="1"/>
  <c r="R417" i="1"/>
  <c r="R418" i="1"/>
  <c r="R419" i="1"/>
  <c r="R420" i="1"/>
  <c r="R421" i="1"/>
  <c r="R422" i="1"/>
  <c r="R423" i="1"/>
  <c r="R424" i="1"/>
  <c r="R425" i="1"/>
  <c r="R430" i="1"/>
  <c r="R434" i="1"/>
  <c r="S433" i="1"/>
  <c r="S429" i="1"/>
  <c r="S415" i="1"/>
  <c r="S400" i="1"/>
  <c r="S397" i="1"/>
  <c r="S394" i="1"/>
  <c r="S390" i="1"/>
  <c r="S387" i="1"/>
  <c r="S384" i="1"/>
  <c r="S380" i="1"/>
  <c r="S372" i="1"/>
  <c r="S369" i="1"/>
  <c r="S362" i="1"/>
  <c r="S353" i="1"/>
  <c r="S350" i="1"/>
  <c r="S347" i="1"/>
  <c r="S341" i="1"/>
  <c r="T341" i="1" s="1"/>
  <c r="S339" i="1"/>
  <c r="T339" i="1" s="1"/>
  <c r="S331" i="1"/>
  <c r="S328" i="1"/>
  <c r="T328" i="1" s="1"/>
  <c r="S326" i="1"/>
  <c r="T326" i="1" s="1"/>
  <c r="S324" i="1"/>
  <c r="T324" i="1" s="1"/>
  <c r="S319" i="1"/>
  <c r="T319" i="1" s="1"/>
  <c r="S317" i="1"/>
  <c r="T317" i="1" s="1"/>
  <c r="S306" i="1"/>
  <c r="S296" i="1"/>
  <c r="S284" i="1"/>
  <c r="S243" i="1"/>
  <c r="S225" i="1"/>
  <c r="S208" i="1"/>
  <c r="T208" i="1" s="1"/>
  <c r="S206" i="1"/>
  <c r="S203" i="1"/>
  <c r="S195" i="1"/>
  <c r="S189" i="1"/>
  <c r="S186" i="1"/>
  <c r="S183" i="1"/>
  <c r="S179" i="1"/>
  <c r="S176" i="1"/>
  <c r="T176" i="1" s="1"/>
  <c r="S174" i="1"/>
  <c r="T174" i="1" s="1"/>
  <c r="S171" i="1"/>
  <c r="S168" i="1"/>
  <c r="S164" i="1"/>
  <c r="T164" i="1" s="1"/>
  <c r="S162" i="1"/>
  <c r="T162" i="1" s="1"/>
  <c r="S160" i="1"/>
  <c r="T160" i="1" s="1"/>
  <c r="S156" i="1"/>
  <c r="S147" i="1"/>
  <c r="S144" i="1"/>
  <c r="S140" i="1"/>
  <c r="S138" i="1"/>
  <c r="S136" i="1"/>
  <c r="S119" i="1"/>
  <c r="S117" i="1"/>
  <c r="S115" i="1"/>
  <c r="S106" i="1"/>
  <c r="S100" i="1"/>
  <c r="S96" i="1"/>
  <c r="S88" i="1"/>
  <c r="S85" i="1"/>
  <c r="S82" i="1"/>
  <c r="T82" i="1" s="1"/>
  <c r="S80" i="1"/>
  <c r="T80" i="1" s="1"/>
  <c r="S74" i="1"/>
  <c r="T74" i="1" s="1"/>
  <c r="S72" i="1"/>
  <c r="T72" i="1" s="1"/>
  <c r="S68" i="1"/>
  <c r="S59" i="1"/>
  <c r="T59" i="1" s="1"/>
  <c r="S57" i="1"/>
  <c r="T57" i="1" s="1"/>
  <c r="S54" i="1"/>
  <c r="S51" i="1"/>
  <c r="T51" i="1" s="1"/>
  <c r="S49" i="1"/>
  <c r="S46" i="1"/>
  <c r="T46" i="1" s="1"/>
  <c r="S44" i="1"/>
  <c r="T44" i="1" s="1"/>
  <c r="S41" i="1"/>
  <c r="T41" i="1" s="1"/>
  <c r="S39" i="1"/>
  <c r="T39" i="1" s="1"/>
  <c r="S36" i="1"/>
  <c r="T36" i="1" s="1"/>
  <c r="S34" i="1"/>
  <c r="T34" i="1" s="1"/>
  <c r="S27" i="1"/>
  <c r="T27" i="1" s="1"/>
  <c r="S25" i="1"/>
  <c r="T25" i="1" s="1"/>
  <c r="S21" i="1"/>
  <c r="T21" i="1" s="1"/>
  <c r="G22" i="1"/>
  <c r="G26" i="1"/>
  <c r="G28" i="1"/>
  <c r="G31" i="1"/>
  <c r="G35" i="1"/>
  <c r="G37" i="1"/>
  <c r="G40" i="1"/>
  <c r="G42" i="1"/>
  <c r="G45" i="1"/>
  <c r="G47" i="1"/>
  <c r="G50" i="1"/>
  <c r="G52" i="1"/>
  <c r="G55" i="1"/>
  <c r="G58" i="1"/>
  <c r="G60" i="1"/>
  <c r="G69" i="1"/>
  <c r="G73" i="1"/>
  <c r="G75" i="1"/>
  <c r="G81" i="1"/>
  <c r="G83" i="1"/>
  <c r="G86" i="1"/>
  <c r="G89" i="1"/>
  <c r="G93" i="1"/>
  <c r="G97" i="1"/>
  <c r="G101" i="1"/>
  <c r="G104" i="1"/>
  <c r="G107" i="1"/>
  <c r="G110" i="1"/>
  <c r="G113" i="1"/>
  <c r="G116" i="1"/>
  <c r="G118" i="1"/>
  <c r="G120" i="1"/>
  <c r="G123" i="1"/>
  <c r="G132" i="1"/>
  <c r="G133" i="1"/>
  <c r="G134" i="1"/>
  <c r="G137" i="1"/>
  <c r="G139" i="1"/>
  <c r="G141" i="1"/>
  <c r="G145" i="1"/>
  <c r="G148" i="1"/>
  <c r="G157" i="1"/>
  <c r="G161" i="1"/>
  <c r="G163" i="1"/>
  <c r="G165" i="1"/>
  <c r="G169" i="1"/>
  <c r="G172" i="1"/>
  <c r="G175" i="1"/>
  <c r="G177" i="1"/>
  <c r="G180" i="1"/>
  <c r="G184" i="1"/>
  <c r="G187" i="1"/>
  <c r="G190" i="1"/>
  <c r="G193" i="1"/>
  <c r="G196" i="1"/>
  <c r="G199" i="1"/>
  <c r="G204" i="1"/>
  <c r="G207" i="1"/>
  <c r="G211" i="1"/>
  <c r="G213" i="1"/>
  <c r="G219" i="1"/>
  <c r="G222" i="1"/>
  <c r="G226" i="1"/>
  <c r="G229" i="1"/>
  <c r="G233" i="1"/>
  <c r="G244" i="1"/>
  <c r="G282" i="1"/>
  <c r="G285" i="1"/>
  <c r="G288" i="1"/>
  <c r="G297" i="1"/>
  <c r="G307" i="1"/>
  <c r="G314" i="1"/>
  <c r="G320" i="1"/>
  <c r="G325" i="1"/>
  <c r="G327" i="1"/>
  <c r="G329" i="1"/>
  <c r="G332" i="1"/>
  <c r="G340" i="1"/>
  <c r="G342" i="1"/>
  <c r="G345" i="1"/>
  <c r="G348" i="1"/>
  <c r="G351" i="1"/>
  <c r="G354" i="1"/>
  <c r="G357" i="1"/>
  <c r="G360" i="1"/>
  <c r="G363" i="1"/>
  <c r="G370" i="1"/>
  <c r="G373" i="1"/>
  <c r="G381" i="1"/>
  <c r="G385" i="1"/>
  <c r="G388" i="1"/>
  <c r="G391" i="1"/>
  <c r="G392" i="1"/>
  <c r="G395" i="1"/>
  <c r="G398" i="1"/>
  <c r="G401" i="1"/>
  <c r="G416" i="1"/>
  <c r="G421" i="1"/>
  <c r="G425" i="1"/>
  <c r="G430" i="1"/>
  <c r="G434" i="1"/>
  <c r="H433" i="1"/>
  <c r="I433" i="1" s="1"/>
  <c r="H429" i="1"/>
  <c r="I429" i="1" s="1"/>
  <c r="H424" i="1"/>
  <c r="I424" i="1" s="1"/>
  <c r="H420" i="1"/>
  <c r="H415" i="1"/>
  <c r="H400" i="1"/>
  <c r="H397" i="1"/>
  <c r="I397" i="1" s="1"/>
  <c r="H394" i="1"/>
  <c r="I394" i="1" s="1"/>
  <c r="H390" i="1"/>
  <c r="I390" i="1" s="1"/>
  <c r="H387" i="1"/>
  <c r="I387" i="1" s="1"/>
  <c r="H384" i="1"/>
  <c r="I384" i="1" s="1"/>
  <c r="H380" i="1"/>
  <c r="I380" i="1" s="1"/>
  <c r="H372" i="1"/>
  <c r="H369" i="1"/>
  <c r="I369" i="1" s="1"/>
  <c r="H362" i="1"/>
  <c r="H359" i="1"/>
  <c r="H356" i="1"/>
  <c r="H353" i="1"/>
  <c r="H350" i="1"/>
  <c r="I350" i="1" s="1"/>
  <c r="H347" i="1"/>
  <c r="H344" i="1"/>
  <c r="I344" i="1" s="1"/>
  <c r="H341" i="1"/>
  <c r="I341" i="1" s="1"/>
  <c r="H339" i="1"/>
  <c r="I339" i="1" s="1"/>
  <c r="H331" i="1"/>
  <c r="H328" i="1"/>
  <c r="I328" i="1" s="1"/>
  <c r="H326" i="1"/>
  <c r="I326" i="1" s="1"/>
  <c r="H324" i="1"/>
  <c r="I324" i="1" s="1"/>
  <c r="H313" i="1"/>
  <c r="H306" i="1"/>
  <c r="H296" i="1"/>
  <c r="I296" i="1" s="1"/>
  <c r="H287" i="1"/>
  <c r="I287" i="1" s="1"/>
  <c r="H284" i="1"/>
  <c r="I284" i="1" s="1"/>
  <c r="H281" i="1"/>
  <c r="I281" i="1" s="1"/>
  <c r="H243" i="1"/>
  <c r="H232" i="1"/>
  <c r="H228" i="1"/>
  <c r="H225" i="1"/>
  <c r="H221" i="1"/>
  <c r="H218" i="1"/>
  <c r="I218" i="1" s="1"/>
  <c r="H212" i="1"/>
  <c r="I212" i="1" s="1"/>
  <c r="H210" i="1"/>
  <c r="I210" i="1" s="1"/>
  <c r="H206" i="1"/>
  <c r="H203" i="1"/>
  <c r="I203" i="1" s="1"/>
  <c r="H198" i="1"/>
  <c r="I198" i="1" s="1"/>
  <c r="H195" i="1"/>
  <c r="H192" i="1"/>
  <c r="H189" i="1"/>
  <c r="H186" i="1"/>
  <c r="I186" i="1" s="1"/>
  <c r="H183" i="1"/>
  <c r="H179" i="1"/>
  <c r="H176" i="1"/>
  <c r="I176" i="1" s="1"/>
  <c r="H174" i="1"/>
  <c r="I174" i="1" s="1"/>
  <c r="H171" i="1"/>
  <c r="H168" i="1"/>
  <c r="I168" i="1" s="1"/>
  <c r="H164" i="1"/>
  <c r="I164" i="1" s="1"/>
  <c r="H162" i="1"/>
  <c r="I162" i="1" s="1"/>
  <c r="H160" i="1"/>
  <c r="I160" i="1" s="1"/>
  <c r="H156" i="1"/>
  <c r="H147" i="1"/>
  <c r="I147" i="1" s="1"/>
  <c r="H144" i="1"/>
  <c r="I144" i="1" s="1"/>
  <c r="H140" i="1"/>
  <c r="I140" i="1" s="1"/>
  <c r="H138" i="1"/>
  <c r="I138" i="1" s="1"/>
  <c r="H136" i="1"/>
  <c r="I136" i="1" s="1"/>
  <c r="H122" i="1"/>
  <c r="I122" i="1" s="1"/>
  <c r="H119" i="1"/>
  <c r="I119" i="1" s="1"/>
  <c r="H117" i="1"/>
  <c r="I117" i="1" s="1"/>
  <c r="H115" i="1"/>
  <c r="I115" i="1" s="1"/>
  <c r="H112" i="1"/>
  <c r="H109" i="1"/>
  <c r="H106" i="1"/>
  <c r="H103" i="1"/>
  <c r="H100" i="1"/>
  <c r="I100" i="1" s="1"/>
  <c r="H96" i="1"/>
  <c r="H92" i="1"/>
  <c r="H88" i="1"/>
  <c r="I88" i="1" s="1"/>
  <c r="H85" i="1"/>
  <c r="H82" i="1"/>
  <c r="I82" i="1" s="1"/>
  <c r="H80" i="1"/>
  <c r="I80" i="1" s="1"/>
  <c r="H74" i="1"/>
  <c r="I74" i="1" s="1"/>
  <c r="H72" i="1"/>
  <c r="I72" i="1" s="1"/>
  <c r="H68" i="1"/>
  <c r="H59" i="1"/>
  <c r="H57" i="1"/>
  <c r="I57" i="1" s="1"/>
  <c r="H54" i="1"/>
  <c r="H51" i="1"/>
  <c r="I51" i="1" s="1"/>
  <c r="H49" i="1"/>
  <c r="I49" i="1" s="1"/>
  <c r="H46" i="1"/>
  <c r="I46" i="1" s="1"/>
  <c r="H44" i="1"/>
  <c r="I44" i="1" s="1"/>
  <c r="H41" i="1"/>
  <c r="I41" i="1" s="1"/>
  <c r="H39" i="1"/>
  <c r="I39" i="1" s="1"/>
  <c r="H36" i="1"/>
  <c r="I36" i="1" s="1"/>
  <c r="H34" i="1"/>
  <c r="I34" i="1" s="1"/>
  <c r="H30" i="1"/>
  <c r="I30" i="1" s="1"/>
  <c r="H27" i="1"/>
  <c r="I27" i="1" s="1"/>
  <c r="H25" i="1"/>
  <c r="I25" i="1" s="1"/>
  <c r="H21" i="1"/>
  <c r="T136" i="1" l="1"/>
  <c r="S67" i="1"/>
  <c r="T68" i="1"/>
  <c r="S99" i="1"/>
  <c r="T100" i="1"/>
  <c r="T119" i="1"/>
  <c r="T140" i="1"/>
  <c r="S170" i="1"/>
  <c r="T170" i="1" s="1"/>
  <c r="T171" i="1"/>
  <c r="S182" i="1"/>
  <c r="T182" i="1" s="1"/>
  <c r="T183" i="1"/>
  <c r="S202" i="1"/>
  <c r="T202" i="1" s="1"/>
  <c r="T203" i="1"/>
  <c r="S242" i="1"/>
  <c r="T243" i="1"/>
  <c r="S346" i="1"/>
  <c r="T346" i="1" s="1"/>
  <c r="T347" i="1"/>
  <c r="S368" i="1"/>
  <c r="T368" i="1" s="1"/>
  <c r="T369" i="1"/>
  <c r="S386" i="1"/>
  <c r="T386" i="1" s="1"/>
  <c r="T387" i="1"/>
  <c r="T88" i="1"/>
  <c r="S146" i="1"/>
  <c r="T147" i="1"/>
  <c r="S53" i="1"/>
  <c r="T53" i="1" s="1"/>
  <c r="T54" i="1"/>
  <c r="S84" i="1"/>
  <c r="T84" i="1" s="1"/>
  <c r="T85" i="1"/>
  <c r="T106" i="1"/>
  <c r="S143" i="1"/>
  <c r="T144" i="1"/>
  <c r="S185" i="1"/>
  <c r="T185" i="1" s="1"/>
  <c r="T186" i="1"/>
  <c r="S205" i="1"/>
  <c r="T205" i="1" s="1"/>
  <c r="T206" i="1"/>
  <c r="S330" i="1"/>
  <c r="T330" i="1" s="1"/>
  <c r="T331" i="1"/>
  <c r="S349" i="1"/>
  <c r="T349" i="1" s="1"/>
  <c r="T350" i="1"/>
  <c r="S371" i="1"/>
  <c r="T371" i="1" s="1"/>
  <c r="T372" i="1"/>
  <c r="S389" i="1"/>
  <c r="T389" i="1" s="1"/>
  <c r="T390" i="1"/>
  <c r="T115" i="1"/>
  <c r="S188" i="1"/>
  <c r="T188" i="1" s="1"/>
  <c r="T189" i="1"/>
  <c r="S352" i="1"/>
  <c r="T352" i="1" s="1"/>
  <c r="T353" i="1"/>
  <c r="S379" i="1"/>
  <c r="T380" i="1"/>
  <c r="S393" i="1"/>
  <c r="T393" i="1" s="1"/>
  <c r="T394" i="1"/>
  <c r="S48" i="1"/>
  <c r="T48" i="1" s="1"/>
  <c r="T49" i="1"/>
  <c r="S95" i="1"/>
  <c r="T96" i="1"/>
  <c r="T117" i="1"/>
  <c r="T138" i="1"/>
  <c r="S155" i="1"/>
  <c r="T156" i="1"/>
  <c r="S167" i="1"/>
  <c r="T167" i="1" s="1"/>
  <c r="T168" i="1"/>
  <c r="S178" i="1"/>
  <c r="T178" i="1" s="1"/>
  <c r="T179" i="1"/>
  <c r="S194" i="1"/>
  <c r="T194" i="1" s="1"/>
  <c r="T195" i="1"/>
  <c r="S224" i="1"/>
  <c r="T225" i="1"/>
  <c r="S305" i="1"/>
  <c r="T306" i="1"/>
  <c r="S361" i="1"/>
  <c r="T361" i="1" s="1"/>
  <c r="T362" i="1"/>
  <c r="S383" i="1"/>
  <c r="T383" i="1" s="1"/>
  <c r="T384" i="1"/>
  <c r="S396" i="1"/>
  <c r="T396" i="1" s="1"/>
  <c r="T397" i="1"/>
  <c r="S283" i="1"/>
  <c r="T283" i="1" s="1"/>
  <c r="T284" i="1"/>
  <c r="S295" i="1"/>
  <c r="T295" i="1" s="1"/>
  <c r="T296" i="1"/>
  <c r="S399" i="1"/>
  <c r="T399" i="1" s="1"/>
  <c r="T400" i="1"/>
  <c r="S414" i="1"/>
  <c r="T415" i="1"/>
  <c r="S428" i="1"/>
  <c r="T429" i="1"/>
  <c r="S432" i="1"/>
  <c r="T433" i="1"/>
  <c r="H396" i="1"/>
  <c r="I396" i="1" s="1"/>
  <c r="S56" i="1"/>
  <c r="T56" i="1" s="1"/>
  <c r="S24" i="1"/>
  <c r="H121" i="1"/>
  <c r="I121" i="1" s="1"/>
  <c r="H20" i="1"/>
  <c r="I21" i="1"/>
  <c r="H53" i="1"/>
  <c r="I53" i="1" s="1"/>
  <c r="I54" i="1"/>
  <c r="H84" i="1"/>
  <c r="I84" i="1" s="1"/>
  <c r="I85" i="1"/>
  <c r="H95" i="1"/>
  <c r="I96" i="1"/>
  <c r="H105" i="1"/>
  <c r="I105" i="1" s="1"/>
  <c r="I106" i="1"/>
  <c r="H146" i="1"/>
  <c r="I146" i="1" s="1"/>
  <c r="H188" i="1"/>
  <c r="I188" i="1" s="1"/>
  <c r="I189" i="1"/>
  <c r="H231" i="1"/>
  <c r="H230" i="1" s="1"/>
  <c r="I232" i="1"/>
  <c r="H355" i="1"/>
  <c r="I355" i="1" s="1"/>
  <c r="I356" i="1"/>
  <c r="H371" i="1"/>
  <c r="I371" i="1" s="1"/>
  <c r="I372" i="1"/>
  <c r="H389" i="1"/>
  <c r="I389" i="1" s="1"/>
  <c r="H399" i="1"/>
  <c r="I399" i="1" s="1"/>
  <c r="I400" i="1"/>
  <c r="H428" i="1"/>
  <c r="I428" i="1" s="1"/>
  <c r="S33" i="1"/>
  <c r="T33" i="1" s="1"/>
  <c r="H182" i="1"/>
  <c r="I182" i="1" s="1"/>
  <c r="I183" i="1"/>
  <c r="H87" i="1"/>
  <c r="I87" i="1" s="1"/>
  <c r="H99" i="1"/>
  <c r="I99" i="1" s="1"/>
  <c r="H108" i="1"/>
  <c r="I108" i="1" s="1"/>
  <c r="I109" i="1"/>
  <c r="H155" i="1"/>
  <c r="I156" i="1"/>
  <c r="H178" i="1"/>
  <c r="I178" i="1" s="1"/>
  <c r="I179" i="1"/>
  <c r="H191" i="1"/>
  <c r="I191" i="1" s="1"/>
  <c r="I192" i="1"/>
  <c r="H205" i="1"/>
  <c r="I205" i="1" s="1"/>
  <c r="I206" i="1"/>
  <c r="H220" i="1"/>
  <c r="I220" i="1" s="1"/>
  <c r="I221" i="1"/>
  <c r="H242" i="1"/>
  <c r="I243" i="1"/>
  <c r="H280" i="1"/>
  <c r="I280" i="1" s="1"/>
  <c r="H295" i="1"/>
  <c r="I295" i="1" s="1"/>
  <c r="H330" i="1"/>
  <c r="I330" i="1" s="1"/>
  <c r="I331" i="1"/>
  <c r="H346" i="1"/>
  <c r="I346" i="1" s="1"/>
  <c r="I347" i="1"/>
  <c r="H358" i="1"/>
  <c r="I358" i="1" s="1"/>
  <c r="I359" i="1"/>
  <c r="H379" i="1"/>
  <c r="I379" i="1" s="1"/>
  <c r="H393" i="1"/>
  <c r="I393" i="1" s="1"/>
  <c r="H414" i="1"/>
  <c r="I415" i="1"/>
  <c r="S71" i="1"/>
  <c r="T71" i="1" s="1"/>
  <c r="S173" i="1"/>
  <c r="H56" i="1"/>
  <c r="I56" i="1" s="1"/>
  <c r="I59" i="1"/>
  <c r="H111" i="1"/>
  <c r="I111" i="1" s="1"/>
  <c r="I112" i="1"/>
  <c r="H170" i="1"/>
  <c r="I170" i="1" s="1"/>
  <c r="I171" i="1"/>
  <c r="H194" i="1"/>
  <c r="I194" i="1" s="1"/>
  <c r="I195" i="1"/>
  <c r="H224" i="1"/>
  <c r="I224" i="1" s="1"/>
  <c r="I225" i="1"/>
  <c r="H305" i="1"/>
  <c r="H301" i="1" s="1"/>
  <c r="I301" i="1" s="1"/>
  <c r="I306" i="1"/>
  <c r="H361" i="1"/>
  <c r="I361" i="1" s="1"/>
  <c r="I362" i="1"/>
  <c r="H419" i="1"/>
  <c r="I420" i="1"/>
  <c r="H67" i="1"/>
  <c r="I68" i="1"/>
  <c r="H91" i="1"/>
  <c r="I92" i="1"/>
  <c r="H102" i="1"/>
  <c r="I102" i="1" s="1"/>
  <c r="I103" i="1"/>
  <c r="H143" i="1"/>
  <c r="I143" i="1" s="1"/>
  <c r="H227" i="1"/>
  <c r="I227" i="1" s="1"/>
  <c r="I228" i="1"/>
  <c r="H283" i="1"/>
  <c r="I283" i="1" s="1"/>
  <c r="H312" i="1"/>
  <c r="I313" i="1"/>
  <c r="H352" i="1"/>
  <c r="I352" i="1" s="1"/>
  <c r="I353" i="1"/>
  <c r="H386" i="1"/>
  <c r="I386" i="1" s="1"/>
  <c r="S338" i="1"/>
  <c r="H114" i="1"/>
  <c r="I114" i="1" s="1"/>
  <c r="H71" i="1"/>
  <c r="I71" i="1" s="1"/>
  <c r="H173" i="1"/>
  <c r="I173" i="1" s="1"/>
  <c r="H159" i="1"/>
  <c r="H338" i="1"/>
  <c r="H323" i="1"/>
  <c r="S323" i="1"/>
  <c r="T323" i="1" s="1"/>
  <c r="S316" i="1"/>
  <c r="T316" i="1" s="1"/>
  <c r="H209" i="1"/>
  <c r="I209" i="1" s="1"/>
  <c r="S159" i="1"/>
  <c r="T159" i="1" s="1"/>
  <c r="S114" i="1"/>
  <c r="S87" i="1"/>
  <c r="S105" i="1"/>
  <c r="S79" i="1"/>
  <c r="T79" i="1" s="1"/>
  <c r="S38" i="1"/>
  <c r="T38" i="1" s="1"/>
  <c r="S43" i="1"/>
  <c r="T43" i="1" s="1"/>
  <c r="H43" i="1"/>
  <c r="I43" i="1" s="1"/>
  <c r="H24" i="1"/>
  <c r="I24" i="1" s="1"/>
  <c r="S20" i="1"/>
  <c r="T20" i="1" s="1"/>
  <c r="S135" i="1"/>
  <c r="H29" i="1"/>
  <c r="I29" i="1" s="1"/>
  <c r="H38" i="1"/>
  <c r="I38" i="1" s="1"/>
  <c r="H48" i="1"/>
  <c r="I48" i="1" s="1"/>
  <c r="H79" i="1"/>
  <c r="I79" i="1" s="1"/>
  <c r="H167" i="1"/>
  <c r="H185" i="1"/>
  <c r="I185" i="1" s="1"/>
  <c r="H202" i="1"/>
  <c r="I202" i="1" s="1"/>
  <c r="H349" i="1"/>
  <c r="I349" i="1" s="1"/>
  <c r="H368" i="1"/>
  <c r="H383" i="1"/>
  <c r="I383" i="1" s="1"/>
  <c r="H423" i="1"/>
  <c r="I423" i="1" s="1"/>
  <c r="H286" i="1"/>
  <c r="I286" i="1" s="1"/>
  <c r="H343" i="1"/>
  <c r="I343" i="1" s="1"/>
  <c r="H432" i="1"/>
  <c r="I432" i="1" s="1"/>
  <c r="H33" i="1"/>
  <c r="H197" i="1"/>
  <c r="I197" i="1" s="1"/>
  <c r="H217" i="1"/>
  <c r="H135" i="1"/>
  <c r="I135" i="1" s="1"/>
  <c r="O433" i="1"/>
  <c r="V433" i="1"/>
  <c r="F433" i="1"/>
  <c r="G433" i="1" s="1"/>
  <c r="O429" i="1"/>
  <c r="V429" i="1"/>
  <c r="F429" i="1"/>
  <c r="G429" i="1" s="1"/>
  <c r="F424" i="1"/>
  <c r="G424" i="1" s="1"/>
  <c r="F420" i="1"/>
  <c r="G420" i="1" s="1"/>
  <c r="O415" i="1"/>
  <c r="O414" i="1" s="1"/>
  <c r="O413" i="1" s="1"/>
  <c r="V415" i="1"/>
  <c r="F415" i="1"/>
  <c r="G415" i="1" s="1"/>
  <c r="O400" i="1"/>
  <c r="O399" i="1" s="1"/>
  <c r="V400" i="1"/>
  <c r="F400" i="1"/>
  <c r="G400" i="1" s="1"/>
  <c r="O397" i="1"/>
  <c r="O396" i="1" s="1"/>
  <c r="V397" i="1"/>
  <c r="F397" i="1"/>
  <c r="G397" i="1" s="1"/>
  <c r="O394" i="1"/>
  <c r="V394" i="1"/>
  <c r="F394" i="1"/>
  <c r="G394" i="1" s="1"/>
  <c r="O390" i="1"/>
  <c r="O389" i="1" s="1"/>
  <c r="R389" i="1" s="1"/>
  <c r="V390" i="1"/>
  <c r="F390" i="1"/>
  <c r="F389" i="1" s="1"/>
  <c r="O387" i="1"/>
  <c r="O386" i="1" s="1"/>
  <c r="V387" i="1"/>
  <c r="F387" i="1"/>
  <c r="G387" i="1" s="1"/>
  <c r="O384" i="1"/>
  <c r="O383" i="1" s="1"/>
  <c r="V384" i="1"/>
  <c r="F384" i="1"/>
  <c r="F383" i="1" s="1"/>
  <c r="O380" i="1"/>
  <c r="O379" i="1" s="1"/>
  <c r="V380" i="1"/>
  <c r="F380" i="1"/>
  <c r="G380" i="1" s="1"/>
  <c r="O372" i="1"/>
  <c r="O371" i="1" s="1"/>
  <c r="V372" i="1"/>
  <c r="F372" i="1"/>
  <c r="F371" i="1" s="1"/>
  <c r="O369" i="1"/>
  <c r="V369" i="1"/>
  <c r="F369" i="1"/>
  <c r="F368" i="1" s="1"/>
  <c r="O362" i="1"/>
  <c r="O361" i="1" s="1"/>
  <c r="R361" i="1" s="1"/>
  <c r="V362" i="1"/>
  <c r="F362" i="1"/>
  <c r="F361" i="1" s="1"/>
  <c r="F359" i="1"/>
  <c r="F358" i="1" s="1"/>
  <c r="F356" i="1"/>
  <c r="G356" i="1" s="1"/>
  <c r="O353" i="1"/>
  <c r="O352" i="1" s="1"/>
  <c r="R352" i="1" s="1"/>
  <c r="V353" i="1"/>
  <c r="F353" i="1"/>
  <c r="F352" i="1" s="1"/>
  <c r="O350" i="1"/>
  <c r="O349" i="1" s="1"/>
  <c r="R349" i="1" s="1"/>
  <c r="V350" i="1"/>
  <c r="F350" i="1"/>
  <c r="F349" i="1" s="1"/>
  <c r="O347" i="1"/>
  <c r="O346" i="1" s="1"/>
  <c r="R346" i="1" s="1"/>
  <c r="V347" i="1"/>
  <c r="F347" i="1"/>
  <c r="F346" i="1" s="1"/>
  <c r="F344" i="1"/>
  <c r="F343" i="1" s="1"/>
  <c r="O341" i="1"/>
  <c r="R341" i="1" s="1"/>
  <c r="V341" i="1"/>
  <c r="W341" i="1" s="1"/>
  <c r="F341" i="1"/>
  <c r="G341" i="1" s="1"/>
  <c r="O339" i="1"/>
  <c r="R339" i="1" s="1"/>
  <c r="V339" i="1"/>
  <c r="W339" i="1" s="1"/>
  <c r="F339" i="1"/>
  <c r="G339" i="1" s="1"/>
  <c r="O331" i="1"/>
  <c r="O330" i="1" s="1"/>
  <c r="V331" i="1"/>
  <c r="F331" i="1"/>
  <c r="G331" i="1" s="1"/>
  <c r="O328" i="1"/>
  <c r="R328" i="1" s="1"/>
  <c r="V328" i="1"/>
  <c r="W328" i="1" s="1"/>
  <c r="F328" i="1"/>
  <c r="G328" i="1" s="1"/>
  <c r="O326" i="1"/>
  <c r="R326" i="1" s="1"/>
  <c r="V326" i="1"/>
  <c r="W326" i="1" s="1"/>
  <c r="F326" i="1"/>
  <c r="G326" i="1" s="1"/>
  <c r="O324" i="1"/>
  <c r="R324" i="1" s="1"/>
  <c r="V324" i="1"/>
  <c r="W324" i="1" s="1"/>
  <c r="F324" i="1"/>
  <c r="G324" i="1" s="1"/>
  <c r="O319" i="1"/>
  <c r="R319" i="1" s="1"/>
  <c r="V319" i="1"/>
  <c r="W319" i="1" s="1"/>
  <c r="O317" i="1"/>
  <c r="R317" i="1" s="1"/>
  <c r="V317" i="1"/>
  <c r="W317" i="1" s="1"/>
  <c r="F313" i="1"/>
  <c r="F312" i="1" s="1"/>
  <c r="F311" i="1" s="1"/>
  <c r="O306" i="1"/>
  <c r="O305" i="1" s="1"/>
  <c r="O301" i="1" s="1"/>
  <c r="V306" i="1"/>
  <c r="F306" i="1"/>
  <c r="F305" i="1" s="1"/>
  <c r="F301" i="1" s="1"/>
  <c r="O296" i="1"/>
  <c r="O295" i="1" s="1"/>
  <c r="R295" i="1" s="1"/>
  <c r="V296" i="1"/>
  <c r="F296" i="1"/>
  <c r="G296" i="1" s="1"/>
  <c r="F287" i="1"/>
  <c r="G287" i="1" s="1"/>
  <c r="O284" i="1"/>
  <c r="V284" i="1"/>
  <c r="F284" i="1"/>
  <c r="G284" i="1" s="1"/>
  <c r="F281" i="1"/>
  <c r="F280" i="1" s="1"/>
  <c r="O243" i="1"/>
  <c r="O242" i="1" s="1"/>
  <c r="O241" i="1" s="1"/>
  <c r="O240" i="1" s="1"/>
  <c r="V243" i="1"/>
  <c r="F243" i="1"/>
  <c r="G243" i="1" s="1"/>
  <c r="F232" i="1"/>
  <c r="F231" i="1" s="1"/>
  <c r="F230" i="1" s="1"/>
  <c r="F228" i="1"/>
  <c r="O225" i="1"/>
  <c r="O224" i="1" s="1"/>
  <c r="O223" i="1" s="1"/>
  <c r="V225" i="1"/>
  <c r="F225" i="1"/>
  <c r="G225" i="1" s="1"/>
  <c r="F221" i="1"/>
  <c r="F220" i="1" s="1"/>
  <c r="G220" i="1" s="1"/>
  <c r="F218" i="1"/>
  <c r="F217" i="1" s="1"/>
  <c r="F214" i="1" s="1"/>
  <c r="F212" i="1"/>
  <c r="F210" i="1"/>
  <c r="G210" i="1" s="1"/>
  <c r="O208" i="1"/>
  <c r="R208" i="1" s="1"/>
  <c r="V208" i="1"/>
  <c r="W208" i="1" s="1"/>
  <c r="O206" i="1"/>
  <c r="O205" i="1" s="1"/>
  <c r="R205" i="1" s="1"/>
  <c r="V206" i="1"/>
  <c r="F206" i="1"/>
  <c r="F205" i="1" s="1"/>
  <c r="O203" i="1"/>
  <c r="O202" i="1" s="1"/>
  <c r="V203" i="1"/>
  <c r="F203" i="1"/>
  <c r="F198" i="1"/>
  <c r="F197" i="1" s="1"/>
  <c r="O195" i="1"/>
  <c r="R195" i="1" s="1"/>
  <c r="V195" i="1"/>
  <c r="F195" i="1"/>
  <c r="F194" i="1" s="1"/>
  <c r="F192" i="1"/>
  <c r="O189" i="1"/>
  <c r="O188" i="1" s="1"/>
  <c r="V189" i="1"/>
  <c r="F189" i="1"/>
  <c r="G189" i="1" s="1"/>
  <c r="O186" i="1"/>
  <c r="O185" i="1" s="1"/>
  <c r="V186" i="1"/>
  <c r="F186" i="1"/>
  <c r="O183" i="1"/>
  <c r="O182" i="1" s="1"/>
  <c r="R182" i="1" s="1"/>
  <c r="V183" i="1"/>
  <c r="F183" i="1"/>
  <c r="F182" i="1" s="1"/>
  <c r="O179" i="1"/>
  <c r="O178" i="1" s="1"/>
  <c r="R178" i="1" s="1"/>
  <c r="V179" i="1"/>
  <c r="F179" i="1"/>
  <c r="G179" i="1" s="1"/>
  <c r="O176" i="1"/>
  <c r="R176" i="1" s="1"/>
  <c r="V176" i="1"/>
  <c r="W176" i="1" s="1"/>
  <c r="F176" i="1"/>
  <c r="G176" i="1" s="1"/>
  <c r="O174" i="1"/>
  <c r="R174" i="1" s="1"/>
  <c r="V174" i="1"/>
  <c r="W174" i="1" s="1"/>
  <c r="F174" i="1"/>
  <c r="G174" i="1" s="1"/>
  <c r="O171" i="1"/>
  <c r="O170" i="1" s="1"/>
  <c r="V171" i="1"/>
  <c r="F171" i="1"/>
  <c r="G171" i="1" s="1"/>
  <c r="O168" i="1"/>
  <c r="O167" i="1" s="1"/>
  <c r="R167" i="1" s="1"/>
  <c r="V168" i="1"/>
  <c r="F168" i="1"/>
  <c r="G168" i="1" s="1"/>
  <c r="O164" i="1"/>
  <c r="R164" i="1" s="1"/>
  <c r="V164" i="1"/>
  <c r="W164" i="1" s="1"/>
  <c r="F164" i="1"/>
  <c r="G164" i="1" s="1"/>
  <c r="O162" i="1"/>
  <c r="R162" i="1" s="1"/>
  <c r="V162" i="1"/>
  <c r="W162" i="1" s="1"/>
  <c r="F162" i="1"/>
  <c r="G162" i="1" s="1"/>
  <c r="O160" i="1"/>
  <c r="R160" i="1" s="1"/>
  <c r="V160" i="1"/>
  <c r="W160" i="1" s="1"/>
  <c r="F160" i="1"/>
  <c r="G160" i="1" s="1"/>
  <c r="O156" i="1"/>
  <c r="O155" i="1" s="1"/>
  <c r="O154" i="1" s="1"/>
  <c r="V156" i="1"/>
  <c r="F156" i="1"/>
  <c r="G156" i="1" s="1"/>
  <c r="O147" i="1"/>
  <c r="O146" i="1" s="1"/>
  <c r="V147" i="1"/>
  <c r="F147" i="1"/>
  <c r="G147" i="1" s="1"/>
  <c r="O144" i="1"/>
  <c r="O143" i="1" s="1"/>
  <c r="V144" i="1"/>
  <c r="F144" i="1"/>
  <c r="O140" i="1"/>
  <c r="R140" i="1" s="1"/>
  <c r="V140" i="1"/>
  <c r="W140" i="1" s="1"/>
  <c r="F140" i="1"/>
  <c r="G140" i="1" s="1"/>
  <c r="O138" i="1"/>
  <c r="R138" i="1" s="1"/>
  <c r="V138" i="1"/>
  <c r="W138" i="1" s="1"/>
  <c r="F138" i="1"/>
  <c r="G138" i="1" s="1"/>
  <c r="O136" i="1"/>
  <c r="R136" i="1" s="1"/>
  <c r="V136" i="1"/>
  <c r="W136" i="1" s="1"/>
  <c r="F136" i="1"/>
  <c r="G136" i="1" s="1"/>
  <c r="F122" i="1"/>
  <c r="O119" i="1"/>
  <c r="R119" i="1" s="1"/>
  <c r="V119" i="1"/>
  <c r="W119" i="1" s="1"/>
  <c r="F119" i="1"/>
  <c r="G119" i="1" s="1"/>
  <c r="O117" i="1"/>
  <c r="R117" i="1" s="1"/>
  <c r="V117" i="1"/>
  <c r="W117" i="1" s="1"/>
  <c r="F117" i="1"/>
  <c r="G117" i="1" s="1"/>
  <c r="O115" i="1"/>
  <c r="R115" i="1" s="1"/>
  <c r="V115" i="1"/>
  <c r="W115" i="1" s="1"/>
  <c r="F115" i="1"/>
  <c r="G115" i="1" s="1"/>
  <c r="F112" i="1"/>
  <c r="G112" i="1" s="1"/>
  <c r="F109" i="1"/>
  <c r="G109" i="1" s="1"/>
  <c r="O106" i="1"/>
  <c r="O105" i="1" s="1"/>
  <c r="V106" i="1"/>
  <c r="F106" i="1"/>
  <c r="F103" i="1"/>
  <c r="G103" i="1" s="1"/>
  <c r="O100" i="1"/>
  <c r="O99" i="1" s="1"/>
  <c r="V100" i="1"/>
  <c r="F100" i="1"/>
  <c r="O96" i="1"/>
  <c r="O95" i="1" s="1"/>
  <c r="O94" i="1" s="1"/>
  <c r="V96" i="1"/>
  <c r="F96" i="1"/>
  <c r="G96" i="1" s="1"/>
  <c r="F92" i="1"/>
  <c r="O88" i="1"/>
  <c r="O87" i="1" s="1"/>
  <c r="V88" i="1"/>
  <c r="F88" i="1"/>
  <c r="O85" i="1"/>
  <c r="O84" i="1" s="1"/>
  <c r="R84" i="1" s="1"/>
  <c r="V85" i="1"/>
  <c r="F85" i="1"/>
  <c r="O80" i="1"/>
  <c r="R80" i="1" s="1"/>
  <c r="V80" i="1"/>
  <c r="W80" i="1" s="1"/>
  <c r="O82" i="1"/>
  <c r="R82" i="1" s="1"/>
  <c r="V82" i="1"/>
  <c r="W82" i="1" s="1"/>
  <c r="F82" i="1"/>
  <c r="G82" i="1" s="1"/>
  <c r="F80" i="1"/>
  <c r="O74" i="1"/>
  <c r="R74" i="1" s="1"/>
  <c r="V74" i="1"/>
  <c r="W74" i="1" s="1"/>
  <c r="F74" i="1"/>
  <c r="G74" i="1" s="1"/>
  <c r="O72" i="1"/>
  <c r="R72" i="1" s="1"/>
  <c r="V72" i="1"/>
  <c r="W72" i="1" s="1"/>
  <c r="F72" i="1"/>
  <c r="G72" i="1" s="1"/>
  <c r="O68" i="1"/>
  <c r="O67" i="1" s="1"/>
  <c r="O66" i="1" s="1"/>
  <c r="V68" i="1"/>
  <c r="F68" i="1"/>
  <c r="G68" i="1" s="1"/>
  <c r="O59" i="1"/>
  <c r="R59" i="1" s="1"/>
  <c r="V59" i="1"/>
  <c r="W59" i="1" s="1"/>
  <c r="F59" i="1"/>
  <c r="G59" i="1" s="1"/>
  <c r="O57" i="1"/>
  <c r="R57" i="1" s="1"/>
  <c r="V57" i="1"/>
  <c r="W57" i="1" s="1"/>
  <c r="F57" i="1"/>
  <c r="G57" i="1" s="1"/>
  <c r="O54" i="1"/>
  <c r="O53" i="1" s="1"/>
  <c r="R53" i="1" s="1"/>
  <c r="V54" i="1"/>
  <c r="F54" i="1"/>
  <c r="G54" i="1" s="1"/>
  <c r="O51" i="1"/>
  <c r="R51" i="1" s="1"/>
  <c r="V51" i="1"/>
  <c r="W51" i="1" s="1"/>
  <c r="F51" i="1"/>
  <c r="G51" i="1" s="1"/>
  <c r="O49" i="1"/>
  <c r="O48" i="1" s="1"/>
  <c r="R48" i="1" s="1"/>
  <c r="V49" i="1"/>
  <c r="F49" i="1"/>
  <c r="O46" i="1"/>
  <c r="R46" i="1" s="1"/>
  <c r="V46" i="1"/>
  <c r="W46" i="1" s="1"/>
  <c r="F46" i="1"/>
  <c r="G46" i="1" s="1"/>
  <c r="O44" i="1"/>
  <c r="R44" i="1" s="1"/>
  <c r="V44" i="1"/>
  <c r="W44" i="1" s="1"/>
  <c r="F44" i="1"/>
  <c r="G44" i="1" s="1"/>
  <c r="O41" i="1"/>
  <c r="R41" i="1" s="1"/>
  <c r="V41" i="1"/>
  <c r="W41" i="1" s="1"/>
  <c r="F41" i="1"/>
  <c r="G41" i="1" s="1"/>
  <c r="O39" i="1"/>
  <c r="R39" i="1" s="1"/>
  <c r="V39" i="1"/>
  <c r="W39" i="1" s="1"/>
  <c r="F39" i="1"/>
  <c r="G39" i="1" s="1"/>
  <c r="O36" i="1"/>
  <c r="R36" i="1" s="1"/>
  <c r="V36" i="1"/>
  <c r="W36" i="1" s="1"/>
  <c r="F36" i="1"/>
  <c r="G36" i="1" s="1"/>
  <c r="O34" i="1"/>
  <c r="R34" i="1" s="1"/>
  <c r="V34" i="1"/>
  <c r="W34" i="1" s="1"/>
  <c r="F34" i="1"/>
  <c r="G34" i="1" s="1"/>
  <c r="F30" i="1"/>
  <c r="G30" i="1" s="1"/>
  <c r="O27" i="1"/>
  <c r="R27" i="1" s="1"/>
  <c r="V27" i="1"/>
  <c r="W27" i="1" s="1"/>
  <c r="F27" i="1"/>
  <c r="G27" i="1" s="1"/>
  <c r="O25" i="1"/>
  <c r="R25" i="1" s="1"/>
  <c r="V25" i="1"/>
  <c r="W25" i="1" s="1"/>
  <c r="F25" i="1"/>
  <c r="G25" i="1" s="1"/>
  <c r="O21" i="1"/>
  <c r="O20" i="1" s="1"/>
  <c r="O19" i="1" s="1"/>
  <c r="V21" i="1"/>
  <c r="F21" i="1"/>
  <c r="G21" i="1" s="1"/>
  <c r="I338" i="1" l="1"/>
  <c r="I337" i="1" s="1"/>
  <c r="H337" i="1"/>
  <c r="R185" i="1"/>
  <c r="R330" i="1"/>
  <c r="R170" i="1"/>
  <c r="R371" i="1"/>
  <c r="R386" i="1"/>
  <c r="R399" i="1"/>
  <c r="R396" i="1"/>
  <c r="R188" i="1"/>
  <c r="S181" i="1"/>
  <c r="T181" i="1" s="1"/>
  <c r="S142" i="1"/>
  <c r="S201" i="1"/>
  <c r="T201" i="1" s="1"/>
  <c r="I217" i="1"/>
  <c r="H214" i="1"/>
  <c r="I214" i="1" s="1"/>
  <c r="T135" i="1"/>
  <c r="R87" i="1"/>
  <c r="T87" i="1"/>
  <c r="S382" i="1"/>
  <c r="S301" i="1"/>
  <c r="T301" i="1" s="1"/>
  <c r="T305" i="1"/>
  <c r="R96" i="1"/>
  <c r="R143" i="1"/>
  <c r="T143" i="1"/>
  <c r="R146" i="1"/>
  <c r="T146" i="1"/>
  <c r="G346" i="1"/>
  <c r="T114" i="1"/>
  <c r="S166" i="1"/>
  <c r="T166" i="1" s="1"/>
  <c r="T173" i="1"/>
  <c r="S94" i="1"/>
  <c r="R95" i="1"/>
  <c r="T95" i="1"/>
  <c r="R106" i="1"/>
  <c r="S66" i="1"/>
  <c r="T66" i="1" s="1"/>
  <c r="T67" i="1"/>
  <c r="S23" i="1"/>
  <c r="T23" i="1" s="1"/>
  <c r="T24" i="1"/>
  <c r="S223" i="1"/>
  <c r="T223" i="1" s="1"/>
  <c r="T224" i="1"/>
  <c r="S154" i="1"/>
  <c r="T154" i="1" s="1"/>
  <c r="T155" i="1"/>
  <c r="R88" i="1"/>
  <c r="S241" i="1"/>
  <c r="T242" i="1"/>
  <c r="R100" i="1"/>
  <c r="T142" i="1"/>
  <c r="R105" i="1"/>
  <c r="T105" i="1"/>
  <c r="S367" i="1"/>
  <c r="T367" i="1" s="1"/>
  <c r="S337" i="1"/>
  <c r="T337" i="1" s="1"/>
  <c r="T338" i="1"/>
  <c r="S378" i="1"/>
  <c r="T378" i="1" s="1"/>
  <c r="T379" i="1"/>
  <c r="R144" i="1"/>
  <c r="R147" i="1"/>
  <c r="R99" i="1"/>
  <c r="T99" i="1"/>
  <c r="S256" i="1"/>
  <c r="T256" i="1" s="1"/>
  <c r="S431" i="1"/>
  <c r="T431" i="1" s="1"/>
  <c r="T432" i="1"/>
  <c r="S413" i="1"/>
  <c r="T413" i="1" s="1"/>
  <c r="T414" i="1"/>
  <c r="S427" i="1"/>
  <c r="T428" i="1"/>
  <c r="G358" i="1"/>
  <c r="H256" i="1"/>
  <c r="G194" i="1"/>
  <c r="G280" i="1"/>
  <c r="G389" i="1"/>
  <c r="G352" i="1"/>
  <c r="G371" i="1"/>
  <c r="H223" i="1"/>
  <c r="I223" i="1" s="1"/>
  <c r="G205" i="1"/>
  <c r="G361" i="1"/>
  <c r="S32" i="1"/>
  <c r="T32" i="1" s="1"/>
  <c r="H23" i="1"/>
  <c r="I23" i="1" s="1"/>
  <c r="I323" i="1"/>
  <c r="H315" i="1"/>
  <c r="H201" i="1"/>
  <c r="I201" i="1" s="1"/>
  <c r="H427" i="1"/>
  <c r="I427" i="1" s="1"/>
  <c r="H142" i="1"/>
  <c r="I142" i="1" s="1"/>
  <c r="H181" i="1"/>
  <c r="I181" i="1" s="1"/>
  <c r="F111" i="1"/>
  <c r="G111" i="1" s="1"/>
  <c r="H98" i="1"/>
  <c r="I98" i="1" s="1"/>
  <c r="H70" i="1"/>
  <c r="I70" i="1" s="1"/>
  <c r="V87" i="1"/>
  <c r="W87" i="1" s="1"/>
  <c r="W88" i="1"/>
  <c r="V95" i="1"/>
  <c r="W96" i="1"/>
  <c r="V143" i="1"/>
  <c r="W143" i="1" s="1"/>
  <c r="W144" i="1"/>
  <c r="V185" i="1"/>
  <c r="W185" i="1" s="1"/>
  <c r="W186" i="1"/>
  <c r="V202" i="1"/>
  <c r="W202" i="1" s="1"/>
  <c r="W203" i="1"/>
  <c r="V349" i="1"/>
  <c r="W349" i="1" s="1"/>
  <c r="W350" i="1"/>
  <c r="H166" i="1"/>
  <c r="I166" i="1" s="1"/>
  <c r="I167" i="1"/>
  <c r="H66" i="1"/>
  <c r="I66" i="1" s="1"/>
  <c r="I67" i="1"/>
  <c r="H418" i="1"/>
  <c r="I418" i="1" s="1"/>
  <c r="I419" i="1"/>
  <c r="I305" i="1"/>
  <c r="H413" i="1"/>
  <c r="I413" i="1" s="1"/>
  <c r="I414" i="1"/>
  <c r="H378" i="1"/>
  <c r="I378" i="1" s="1"/>
  <c r="V53" i="1"/>
  <c r="W53" i="1" s="1"/>
  <c r="W54" i="1"/>
  <c r="V84" i="1"/>
  <c r="W84" i="1" s="1"/>
  <c r="W85" i="1"/>
  <c r="V170" i="1"/>
  <c r="W170" i="1" s="1"/>
  <c r="W171" i="1"/>
  <c r="V182" i="1"/>
  <c r="W182" i="1" s="1"/>
  <c r="W183" i="1"/>
  <c r="O194" i="1"/>
  <c r="R194" i="1" s="1"/>
  <c r="O201" i="1"/>
  <c r="R201" i="1" s="1"/>
  <c r="V224" i="1"/>
  <c r="W225" i="1"/>
  <c r="F242" i="1"/>
  <c r="F241" i="1" s="1"/>
  <c r="F240" i="1" s="1"/>
  <c r="V346" i="1"/>
  <c r="W346" i="1" s="1"/>
  <c r="W347" i="1"/>
  <c r="H32" i="1"/>
  <c r="I32" i="1" s="1"/>
  <c r="I33" i="1"/>
  <c r="H241" i="1"/>
  <c r="I242" i="1"/>
  <c r="H19" i="1"/>
  <c r="I19" i="1" s="1"/>
  <c r="I20" i="1"/>
  <c r="V67" i="1"/>
  <c r="W68" i="1"/>
  <c r="V155" i="1"/>
  <c r="W156" i="1"/>
  <c r="V167" i="1"/>
  <c r="W167" i="1" s="1"/>
  <c r="W168" i="1"/>
  <c r="V178" i="1"/>
  <c r="W178" i="1" s="1"/>
  <c r="W179" i="1"/>
  <c r="V414" i="1"/>
  <c r="W415" i="1"/>
  <c r="V432" i="1"/>
  <c r="W433" i="1"/>
  <c r="H382" i="1"/>
  <c r="I382" i="1" s="1"/>
  <c r="H158" i="1"/>
  <c r="I158" i="1" s="1"/>
  <c r="I159" i="1"/>
  <c r="H311" i="1"/>
  <c r="I311" i="1" s="1"/>
  <c r="I312" i="1"/>
  <c r="H90" i="1"/>
  <c r="I90" i="1" s="1"/>
  <c r="I91" i="1"/>
  <c r="V20" i="1"/>
  <c r="W21" i="1"/>
  <c r="V48" i="1"/>
  <c r="W48" i="1" s="1"/>
  <c r="W49" i="1"/>
  <c r="V99" i="1"/>
  <c r="W99" i="1" s="1"/>
  <c r="W100" i="1"/>
  <c r="V105" i="1"/>
  <c r="W105" i="1" s="1"/>
  <c r="W106" i="1"/>
  <c r="V146" i="1"/>
  <c r="W146" i="1" s="1"/>
  <c r="W147" i="1"/>
  <c r="V188" i="1"/>
  <c r="W188" i="1" s="1"/>
  <c r="W189" i="1"/>
  <c r="V194" i="1"/>
  <c r="W194" i="1" s="1"/>
  <c r="W195" i="1"/>
  <c r="V205" i="1"/>
  <c r="W205" i="1" s="1"/>
  <c r="W206" i="1"/>
  <c r="F224" i="1"/>
  <c r="G224" i="1" s="1"/>
  <c r="V242" i="1"/>
  <c r="W243" i="1"/>
  <c r="V330" i="1"/>
  <c r="W330" i="1" s="1"/>
  <c r="W331" i="1"/>
  <c r="V352" i="1"/>
  <c r="W352" i="1" s="1"/>
  <c r="W353" i="1"/>
  <c r="V399" i="1"/>
  <c r="W399" i="1" s="1"/>
  <c r="W400" i="1"/>
  <c r="V428" i="1"/>
  <c r="W429" i="1"/>
  <c r="H367" i="1"/>
  <c r="I367" i="1" s="1"/>
  <c r="I368" i="1"/>
  <c r="S315" i="1"/>
  <c r="T315" i="1" s="1"/>
  <c r="H154" i="1"/>
  <c r="I155" i="1"/>
  <c r="I231" i="1"/>
  <c r="I230" i="1" s="1"/>
  <c r="H94" i="1"/>
  <c r="I94" i="1" s="1"/>
  <c r="I95" i="1"/>
  <c r="V305" i="1"/>
  <c r="V301" i="1" s="1"/>
  <c r="W306" i="1"/>
  <c r="V295" i="1"/>
  <c r="W295" i="1" s="1"/>
  <c r="W296" i="1"/>
  <c r="F295" i="1"/>
  <c r="G295" i="1" s="1"/>
  <c r="F283" i="1"/>
  <c r="G283" i="1" s="1"/>
  <c r="F286" i="1"/>
  <c r="G286" i="1" s="1"/>
  <c r="V283" i="1"/>
  <c r="W284" i="1"/>
  <c r="V371" i="1"/>
  <c r="W371" i="1" s="1"/>
  <c r="W372" i="1"/>
  <c r="V368" i="1"/>
  <c r="W368" i="1" s="1"/>
  <c r="W369" i="1"/>
  <c r="V361" i="1"/>
  <c r="W361" i="1" s="1"/>
  <c r="W362" i="1"/>
  <c r="F386" i="1"/>
  <c r="G386" i="1" s="1"/>
  <c r="V393" i="1"/>
  <c r="W393" i="1" s="1"/>
  <c r="W394" i="1"/>
  <c r="V389" i="1"/>
  <c r="W389" i="1" s="1"/>
  <c r="W390" i="1"/>
  <c r="V383" i="1"/>
  <c r="W384" i="1"/>
  <c r="V386" i="1"/>
  <c r="W386" i="1" s="1"/>
  <c r="W387" i="1"/>
  <c r="R383" i="1"/>
  <c r="V396" i="1"/>
  <c r="W396" i="1" s="1"/>
  <c r="W397" i="1"/>
  <c r="V379" i="1"/>
  <c r="W380" i="1"/>
  <c r="F423" i="1"/>
  <c r="F422" i="1" s="1"/>
  <c r="O378" i="1"/>
  <c r="R379" i="1"/>
  <c r="O393" i="1"/>
  <c r="R393" i="1" s="1"/>
  <c r="R394" i="1"/>
  <c r="O428" i="1"/>
  <c r="R429" i="1"/>
  <c r="O432" i="1"/>
  <c r="R433" i="1"/>
  <c r="R171" i="1"/>
  <c r="R384" i="1"/>
  <c r="R414" i="1"/>
  <c r="R390" i="1"/>
  <c r="O142" i="1"/>
  <c r="R142" i="1" s="1"/>
  <c r="F170" i="1"/>
  <c r="G170" i="1" s="1"/>
  <c r="O283" i="1"/>
  <c r="R284" i="1"/>
  <c r="F379" i="1"/>
  <c r="F378" i="1" s="1"/>
  <c r="F393" i="1"/>
  <c r="G393" i="1" s="1"/>
  <c r="F396" i="1"/>
  <c r="G396" i="1" s="1"/>
  <c r="F399" i="1"/>
  <c r="G399" i="1" s="1"/>
  <c r="F414" i="1"/>
  <c r="F413" i="1" s="1"/>
  <c r="F419" i="1"/>
  <c r="F418" i="1" s="1"/>
  <c r="F428" i="1"/>
  <c r="F427" i="1" s="1"/>
  <c r="F432" i="1"/>
  <c r="F431" i="1" s="1"/>
  <c r="S98" i="1"/>
  <c r="R350" i="1"/>
  <c r="R387" i="1"/>
  <c r="R306" i="1"/>
  <c r="R415" i="1"/>
  <c r="R305" i="1"/>
  <c r="R301" i="1" s="1"/>
  <c r="R380" i="1"/>
  <c r="F178" i="1"/>
  <c r="G178" i="1" s="1"/>
  <c r="R400" i="1"/>
  <c r="R168" i="1"/>
  <c r="R397" i="1"/>
  <c r="R296" i="1"/>
  <c r="R347" i="1"/>
  <c r="R372" i="1"/>
  <c r="F330" i="1"/>
  <c r="G330" i="1" s="1"/>
  <c r="F355" i="1"/>
  <c r="G355" i="1" s="1"/>
  <c r="O368" i="1"/>
  <c r="R368" i="1" s="1"/>
  <c r="R369" i="1"/>
  <c r="R353" i="1"/>
  <c r="R362" i="1"/>
  <c r="R331" i="1"/>
  <c r="R241" i="1"/>
  <c r="R242" i="1"/>
  <c r="R243" i="1"/>
  <c r="R224" i="1"/>
  <c r="R225" i="1"/>
  <c r="R206" i="1"/>
  <c r="R203" i="1"/>
  <c r="R202" i="1"/>
  <c r="R179" i="1"/>
  <c r="F188" i="1"/>
  <c r="G188" i="1" s="1"/>
  <c r="R189" i="1"/>
  <c r="R183" i="1"/>
  <c r="R186" i="1"/>
  <c r="S158" i="1"/>
  <c r="R156" i="1"/>
  <c r="R155" i="1"/>
  <c r="R68" i="1"/>
  <c r="R85" i="1"/>
  <c r="F95" i="1"/>
  <c r="F94" i="1" s="1"/>
  <c r="F146" i="1"/>
  <c r="G146" i="1" s="1"/>
  <c r="S131" i="1"/>
  <c r="S70" i="1"/>
  <c r="T70" i="1" s="1"/>
  <c r="R67" i="1"/>
  <c r="R49" i="1"/>
  <c r="R54" i="1"/>
  <c r="F29" i="1"/>
  <c r="G29" i="1" s="1"/>
  <c r="F20" i="1"/>
  <c r="F19" i="1" s="1"/>
  <c r="S19" i="1"/>
  <c r="R20" i="1"/>
  <c r="R21" i="1"/>
  <c r="V338" i="1"/>
  <c r="O316" i="1"/>
  <c r="R316" i="1" s="1"/>
  <c r="O38" i="1"/>
  <c r="R38" i="1" s="1"/>
  <c r="V316" i="1"/>
  <c r="W316" i="1" s="1"/>
  <c r="F185" i="1"/>
  <c r="G185" i="1" s="1"/>
  <c r="G186" i="1"/>
  <c r="F53" i="1"/>
  <c r="G53" i="1" s="1"/>
  <c r="F67" i="1"/>
  <c r="F84" i="1"/>
  <c r="G84" i="1" s="1"/>
  <c r="G85" i="1"/>
  <c r="F91" i="1"/>
  <c r="G92" i="1"/>
  <c r="F102" i="1"/>
  <c r="G102" i="1" s="1"/>
  <c r="F121" i="1"/>
  <c r="G121" i="1" s="1"/>
  <c r="G122" i="1"/>
  <c r="F143" i="1"/>
  <c r="G143" i="1" s="1"/>
  <c r="G144" i="1"/>
  <c r="F167" i="1"/>
  <c r="G167" i="1" s="1"/>
  <c r="F87" i="1"/>
  <c r="G87" i="1" s="1"/>
  <c r="G88" i="1"/>
  <c r="F48" i="1"/>
  <c r="G48" i="1" s="1"/>
  <c r="G49" i="1"/>
  <c r="F79" i="1"/>
  <c r="G79" i="1" s="1"/>
  <c r="G80" i="1"/>
  <c r="V79" i="1"/>
  <c r="W79" i="1" s="1"/>
  <c r="F105" i="1"/>
  <c r="G105" i="1" s="1"/>
  <c r="G106" i="1"/>
  <c r="V135" i="1"/>
  <c r="G192" i="1"/>
  <c r="F191" i="1"/>
  <c r="G191" i="1" s="1"/>
  <c r="G203" i="1"/>
  <c r="F202" i="1"/>
  <c r="G202" i="1" s="1"/>
  <c r="F227" i="1"/>
  <c r="G227" i="1" s="1"/>
  <c r="G228" i="1"/>
  <c r="F99" i="1"/>
  <c r="G99" i="1" s="1"/>
  <c r="G100" i="1"/>
  <c r="F108" i="1"/>
  <c r="G108" i="1" s="1"/>
  <c r="F155" i="1"/>
  <c r="V173" i="1"/>
  <c r="G347" i="1"/>
  <c r="G343" i="1"/>
  <c r="G306" i="1"/>
  <c r="G368" i="1"/>
  <c r="G313" i="1"/>
  <c r="G198" i="1"/>
  <c r="G359" i="1"/>
  <c r="G217" i="1"/>
  <c r="G312" i="1"/>
  <c r="G349" i="1"/>
  <c r="G350" i="1"/>
  <c r="G305" i="1"/>
  <c r="G301" i="1" s="1"/>
  <c r="G344" i="1"/>
  <c r="G182" i="1"/>
  <c r="F209" i="1"/>
  <c r="G209" i="1" s="1"/>
  <c r="G206" i="1"/>
  <c r="G183" i="1"/>
  <c r="G197" i="1"/>
  <c r="G231" i="1"/>
  <c r="G230" i="1" s="1"/>
  <c r="G353" i="1"/>
  <c r="G232" i="1"/>
  <c r="H422" i="1"/>
  <c r="I422" i="1" s="1"/>
  <c r="G390" i="1"/>
  <c r="G281" i="1"/>
  <c r="G384" i="1"/>
  <c r="G218" i="1"/>
  <c r="G221" i="1"/>
  <c r="H131" i="1"/>
  <c r="I131" i="1" s="1"/>
  <c r="G195" i="1"/>
  <c r="G372" i="1"/>
  <c r="H431" i="1"/>
  <c r="I431" i="1" s="1"/>
  <c r="G383" i="1"/>
  <c r="H208" i="1"/>
  <c r="I208" i="1" s="1"/>
  <c r="G212" i="1"/>
  <c r="G369" i="1"/>
  <c r="G362" i="1"/>
  <c r="F367" i="1"/>
  <c r="O338" i="1"/>
  <c r="O337" i="1" s="1"/>
  <c r="F338" i="1"/>
  <c r="F337" i="1" s="1"/>
  <c r="V323" i="1"/>
  <c r="W323" i="1" s="1"/>
  <c r="O323" i="1"/>
  <c r="F323" i="1"/>
  <c r="O173" i="1"/>
  <c r="F173" i="1"/>
  <c r="G173" i="1" s="1"/>
  <c r="O159" i="1"/>
  <c r="O158" i="1" s="1"/>
  <c r="V159" i="1"/>
  <c r="F159" i="1"/>
  <c r="O135" i="1"/>
  <c r="O131" i="1" s="1"/>
  <c r="F135" i="1"/>
  <c r="F131" i="1" s="1"/>
  <c r="V114" i="1"/>
  <c r="O114" i="1"/>
  <c r="O98" i="1" s="1"/>
  <c r="F114" i="1"/>
  <c r="O79" i="1"/>
  <c r="R79" i="1" s="1"/>
  <c r="V71" i="1"/>
  <c r="W71" i="1" s="1"/>
  <c r="O71" i="1"/>
  <c r="R71" i="1" s="1"/>
  <c r="F71" i="1"/>
  <c r="V56" i="1"/>
  <c r="W56" i="1" s="1"/>
  <c r="O56" i="1"/>
  <c r="R56" i="1" s="1"/>
  <c r="F56" i="1"/>
  <c r="G56" i="1" s="1"/>
  <c r="V43" i="1"/>
  <c r="W43" i="1" s="1"/>
  <c r="O43" i="1"/>
  <c r="R43" i="1" s="1"/>
  <c r="F43" i="1"/>
  <c r="G43" i="1" s="1"/>
  <c r="V38" i="1"/>
  <c r="W38" i="1" s="1"/>
  <c r="F38" i="1"/>
  <c r="G38" i="1" s="1"/>
  <c r="V33" i="1"/>
  <c r="W33" i="1" s="1"/>
  <c r="O33" i="1"/>
  <c r="R33" i="1" s="1"/>
  <c r="F33" i="1"/>
  <c r="G33" i="1" s="1"/>
  <c r="V24" i="1"/>
  <c r="O24" i="1"/>
  <c r="F24" i="1"/>
  <c r="G378" i="1" l="1"/>
  <c r="R378" i="1"/>
  <c r="R154" i="1"/>
  <c r="R66" i="1"/>
  <c r="S336" i="1"/>
  <c r="T336" i="1" s="1"/>
  <c r="G214" i="1"/>
  <c r="S200" i="1"/>
  <c r="T200" i="1" s="1"/>
  <c r="S149" i="1"/>
  <c r="T158" i="1"/>
  <c r="S377" i="1"/>
  <c r="R98" i="1"/>
  <c r="T98" i="1"/>
  <c r="S130" i="1"/>
  <c r="R131" i="1"/>
  <c r="T131" i="1"/>
  <c r="S240" i="1"/>
  <c r="T241" i="1"/>
  <c r="R135" i="1"/>
  <c r="R94" i="1"/>
  <c r="T94" i="1"/>
  <c r="R114" i="1"/>
  <c r="R223" i="1"/>
  <c r="R19" i="1"/>
  <c r="T19" i="1"/>
  <c r="T427" i="1"/>
  <c r="S426" i="1"/>
  <c r="T426" i="1" s="1"/>
  <c r="R413" i="1"/>
  <c r="O200" i="1"/>
  <c r="V142" i="1"/>
  <c r="W142" i="1" s="1"/>
  <c r="S245" i="1"/>
  <c r="T245" i="1" s="1"/>
  <c r="H149" i="1"/>
  <c r="I149" i="1" s="1"/>
  <c r="I154" i="1"/>
  <c r="F142" i="1"/>
  <c r="G142" i="1" s="1"/>
  <c r="R283" i="1"/>
  <c r="R256" i="1" s="1"/>
  <c r="O256" i="1"/>
  <c r="G256" i="1"/>
  <c r="G241" i="1"/>
  <c r="F256" i="1"/>
  <c r="W283" i="1"/>
  <c r="V256" i="1"/>
  <c r="H245" i="1"/>
  <c r="I245" i="1" s="1"/>
  <c r="F315" i="1"/>
  <c r="G315" i="1" s="1"/>
  <c r="V367" i="1"/>
  <c r="W367" i="1" s="1"/>
  <c r="G242" i="1"/>
  <c r="V201" i="1"/>
  <c r="W201" i="1" s="1"/>
  <c r="O181" i="1"/>
  <c r="R181" i="1" s="1"/>
  <c r="G413" i="1"/>
  <c r="O315" i="1"/>
  <c r="G367" i="1"/>
  <c r="H18" i="1"/>
  <c r="I18" i="1" s="1"/>
  <c r="V181" i="1"/>
  <c r="W181" i="1" s="1"/>
  <c r="G418" i="1"/>
  <c r="F417" i="1"/>
  <c r="G423" i="1"/>
  <c r="G428" i="1"/>
  <c r="F208" i="1"/>
  <c r="G208" i="1" s="1"/>
  <c r="G427" i="1"/>
  <c r="G419" i="1"/>
  <c r="G379" i="1"/>
  <c r="F201" i="1"/>
  <c r="G201" i="1" s="1"/>
  <c r="G414" i="1"/>
  <c r="G95" i="1"/>
  <c r="I315" i="1"/>
  <c r="O382" i="1"/>
  <c r="O377" i="1" s="1"/>
  <c r="G94" i="1"/>
  <c r="V98" i="1"/>
  <c r="W98" i="1" s="1"/>
  <c r="W114" i="1"/>
  <c r="V158" i="1"/>
  <c r="W158" i="1" s="1"/>
  <c r="W159" i="1"/>
  <c r="H336" i="1"/>
  <c r="I336" i="1" s="1"/>
  <c r="V66" i="1"/>
  <c r="W66" i="1" s="1"/>
  <c r="W67" i="1"/>
  <c r="H240" i="1"/>
  <c r="I240" i="1" s="1"/>
  <c r="I241" i="1"/>
  <c r="V23" i="1"/>
  <c r="W23" i="1" s="1"/>
  <c r="W24" i="1"/>
  <c r="V427" i="1"/>
  <c r="W428" i="1"/>
  <c r="V413" i="1"/>
  <c r="W413" i="1" s="1"/>
  <c r="W414" i="1"/>
  <c r="G240" i="1"/>
  <c r="V94" i="1"/>
  <c r="W94" i="1" s="1"/>
  <c r="W95" i="1"/>
  <c r="V337" i="1"/>
  <c r="W337" i="1" s="1"/>
  <c r="W338" i="1"/>
  <c r="F426" i="1"/>
  <c r="V241" i="1"/>
  <c r="W242" i="1"/>
  <c r="G311" i="1"/>
  <c r="V154" i="1"/>
  <c r="W155" i="1"/>
  <c r="V131" i="1"/>
  <c r="W135" i="1"/>
  <c r="V19" i="1"/>
  <c r="W19" i="1" s="1"/>
  <c r="W20" i="1"/>
  <c r="V431" i="1"/>
  <c r="W431" i="1" s="1"/>
  <c r="W432" i="1"/>
  <c r="V223" i="1"/>
  <c r="W223" i="1" s="1"/>
  <c r="W224" i="1"/>
  <c r="H377" i="1"/>
  <c r="I377" i="1" s="1"/>
  <c r="W305" i="1"/>
  <c r="W301" i="1" s="1"/>
  <c r="V166" i="1"/>
  <c r="W166" i="1" s="1"/>
  <c r="W173" i="1"/>
  <c r="F382" i="1"/>
  <c r="F377" i="1" s="1"/>
  <c r="W383" i="1"/>
  <c r="V382" i="1"/>
  <c r="W382" i="1" s="1"/>
  <c r="G382" i="1"/>
  <c r="V378" i="1"/>
  <c r="W379" i="1"/>
  <c r="O367" i="1"/>
  <c r="R367" i="1" s="1"/>
  <c r="O130" i="1"/>
  <c r="G20" i="1"/>
  <c r="O166" i="1"/>
  <c r="R166" i="1" s="1"/>
  <c r="R173" i="1"/>
  <c r="O431" i="1"/>
  <c r="R431" i="1" s="1"/>
  <c r="R432" i="1"/>
  <c r="G432" i="1"/>
  <c r="O427" i="1"/>
  <c r="R428" i="1"/>
  <c r="R337" i="1"/>
  <c r="R338" i="1"/>
  <c r="R323" i="1"/>
  <c r="V315" i="1"/>
  <c r="F223" i="1"/>
  <c r="G223" i="1" s="1"/>
  <c r="F181" i="1"/>
  <c r="G181" i="1" s="1"/>
  <c r="R159" i="1"/>
  <c r="R158" i="1"/>
  <c r="S18" i="1"/>
  <c r="T18" i="1" s="1"/>
  <c r="O23" i="1"/>
  <c r="R23" i="1" s="1"/>
  <c r="R24" i="1"/>
  <c r="V70" i="1"/>
  <c r="W70" i="1" s="1"/>
  <c r="F23" i="1"/>
  <c r="G23" i="1" s="1"/>
  <c r="G24" i="1"/>
  <c r="G323" i="1"/>
  <c r="H130" i="1"/>
  <c r="I130" i="1" s="1"/>
  <c r="G131" i="1"/>
  <c r="F166" i="1"/>
  <c r="G166" i="1" s="1"/>
  <c r="G431" i="1"/>
  <c r="H426" i="1"/>
  <c r="F70" i="1"/>
  <c r="G70" i="1" s="1"/>
  <c r="G71" i="1"/>
  <c r="G422" i="1"/>
  <c r="H417" i="1"/>
  <c r="F154" i="1"/>
  <c r="G155" i="1"/>
  <c r="F66" i="1"/>
  <c r="G66" i="1" s="1"/>
  <c r="G67" i="1"/>
  <c r="F158" i="1"/>
  <c r="G158" i="1" s="1"/>
  <c r="G159" i="1"/>
  <c r="F98" i="1"/>
  <c r="G98" i="1" s="1"/>
  <c r="G114" i="1"/>
  <c r="G338" i="1"/>
  <c r="G337" i="1" s="1"/>
  <c r="G135" i="1"/>
  <c r="H200" i="1"/>
  <c r="I200" i="1" s="1"/>
  <c r="G19" i="1"/>
  <c r="F90" i="1"/>
  <c r="G90" i="1" s="1"/>
  <c r="G91" i="1"/>
  <c r="F130" i="1"/>
  <c r="O70" i="1"/>
  <c r="R70" i="1" s="1"/>
  <c r="O32" i="1"/>
  <c r="V32" i="1"/>
  <c r="W32" i="1" s="1"/>
  <c r="F32" i="1"/>
  <c r="G32" i="1" s="1"/>
  <c r="R377" i="1" l="1"/>
  <c r="R200" i="1"/>
  <c r="V149" i="1"/>
  <c r="R130" i="1"/>
  <c r="T130" i="1"/>
  <c r="O245" i="1"/>
  <c r="R245" i="1" s="1"/>
  <c r="T240" i="1"/>
  <c r="R240" i="1"/>
  <c r="S435" i="1"/>
  <c r="T435" i="1" s="1"/>
  <c r="R315" i="1"/>
  <c r="F245" i="1"/>
  <c r="G245" i="1" s="1"/>
  <c r="G154" i="1"/>
  <c r="G149" i="1" s="1"/>
  <c r="F149" i="1"/>
  <c r="W154" i="1"/>
  <c r="W149" i="1" s="1"/>
  <c r="O149" i="1"/>
  <c r="R149" i="1" s="1"/>
  <c r="V245" i="1"/>
  <c r="W245" i="1" s="1"/>
  <c r="W256" i="1"/>
  <c r="V336" i="1"/>
  <c r="W336" i="1" s="1"/>
  <c r="F200" i="1"/>
  <c r="G200" i="1" s="1"/>
  <c r="F336" i="1"/>
  <c r="G336" i="1" s="1"/>
  <c r="G377" i="1"/>
  <c r="W315" i="1"/>
  <c r="W427" i="1"/>
  <c r="V426" i="1"/>
  <c r="W426" i="1" s="1"/>
  <c r="V240" i="1"/>
  <c r="W240" i="1" s="1"/>
  <c r="W241" i="1"/>
  <c r="G417" i="1"/>
  <c r="I417" i="1"/>
  <c r="G426" i="1"/>
  <c r="I426" i="1"/>
  <c r="V130" i="1"/>
  <c r="W130" i="1" s="1"/>
  <c r="W131" i="1"/>
  <c r="V200" i="1"/>
  <c r="W200" i="1" s="1"/>
  <c r="W378" i="1"/>
  <c r="V377" i="1"/>
  <c r="W377" i="1" s="1"/>
  <c r="O336" i="1"/>
  <c r="R336" i="1" s="1"/>
  <c r="R427" i="1"/>
  <c r="O426" i="1"/>
  <c r="R426" i="1" s="1"/>
  <c r="V18" i="1"/>
  <c r="W18" i="1" s="1"/>
  <c r="F18" i="1"/>
  <c r="G18" i="1" s="1"/>
  <c r="O18" i="1"/>
  <c r="R18" i="1" s="1"/>
  <c r="R32" i="1"/>
  <c r="H435" i="1"/>
  <c r="I435" i="1" s="1"/>
  <c r="G130" i="1"/>
  <c r="V435" i="1" l="1"/>
  <c r="W435" i="1" s="1"/>
  <c r="F435" i="1"/>
  <c r="G435" i="1" s="1"/>
  <c r="O435" i="1"/>
  <c r="R435" i="1" s="1"/>
</calcChain>
</file>

<file path=xl/sharedStrings.xml><?xml version="1.0" encoding="utf-8"?>
<sst xmlns="http://schemas.openxmlformats.org/spreadsheetml/2006/main" count="2129" uniqueCount="305">
  <si>
    <t/>
  </si>
  <si>
    <t>рублей</t>
  </si>
  <si>
    <t>Наименование</t>
  </si>
  <si>
    <t>Рз</t>
  </si>
  <si>
    <t>Пр</t>
  </si>
  <si>
    <t>ЦСР</t>
  </si>
  <si>
    <t>ВР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</si>
  <si>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</si>
  <si>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</si>
  <si>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</si>
  <si>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</si>
  <si>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</si>
  <si>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</si>
  <si>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</si>
  <si>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</si>
  <si>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</si>
  <si>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</si>
  <si>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</si>
  <si>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</si>
  <si>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</si>
  <si>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</si>
  <si>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</si>
  <si>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главы муниципального образования</t>
  </si>
  <si>
    <t>70 0 00 80010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</si>
  <si>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</si>
  <si>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</si>
  <si>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</si>
  <si>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</si>
  <si>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</si>
  <si>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</si>
  <si>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</si>
  <si>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70 0 00 80040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</si>
  <si>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</si>
  <si>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</si>
  <si>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</si>
  <si>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</si>
  <si>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Опубликование нормативных правовых актов муниципальных образований и иной официальной информации</t>
  </si>
  <si>
    <t>70 0 00 80100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</si>
  <si>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</si>
  <si>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</si>
  <si>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</si>
  <si>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01 4 11 12021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</si>
  <si>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</si>
  <si>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01 4 11 12022</t>
  </si>
  <si>
    <t>Организация и осуществление деятельности по опеке и попечительству(содержание органов по опеке и попечительству</t>
  </si>
  <si>
    <t>01 4 11 16721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</si>
  <si>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</si>
  <si>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01 4 11 17900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</si>
  <si>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</si>
  <si>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01 4 11 80020</t>
  </si>
  <si>
    <t>01 4 11 80040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</si>
  <si>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</si>
  <si>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</si>
  <si>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</si>
  <si>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01 4 11 51200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</si>
  <si>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</si>
  <si>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</si>
  <si>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02 4 11 80040</t>
  </si>
  <si>
    <t>Обеспечение деятельности руководителя контрольно -счетного органа муниципального образования и его заместителей</t>
  </si>
  <si>
    <t>70 0 00 80050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</si>
  <si>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</si>
  <si>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70 0 00 84200</t>
  </si>
  <si>
    <t>Обеспечение проведения выборов и референдумов</t>
  </si>
  <si>
    <t>07</t>
  </si>
  <si>
    <t>70 0 00 80060</t>
  </si>
  <si>
    <t>Иные бюджетные ассигнования</t>
  </si>
  <si>
    <t>800</t>
  </si>
  <si>
    <t>Специальные расходы</t>
  </si>
  <si>
    <t>880</t>
  </si>
  <si>
    <t>Резервные фонды</t>
  </si>
  <si>
    <t>11</t>
  </si>
  <si>
    <t>Резервный фонд местной администрации</t>
  </si>
  <si>
    <t>70 0 00 83030</t>
  </si>
  <si>
    <t>Резервные средства</t>
  </si>
  <si>
    <t>870</t>
  </si>
  <si>
    <t>Другие общегосударственные вопросы</t>
  </si>
  <si>
    <t>13</t>
  </si>
  <si>
    <t>Членские взносы некоммерческим организациям</t>
  </si>
  <si>
    <t>01 4 11 81410</t>
  </si>
  <si>
    <t>Уплата налогов, сборов и иных платежей</t>
  </si>
  <si>
    <t>850</t>
  </si>
  <si>
    <t>Развитие информационного общества и формирование электронного правительства</t>
  </si>
  <si>
    <t>01 4 11 83230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</si>
  <si>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деятельности добровольных формирований населения по охране общественного порядка</t>
  </si>
  <si>
    <t>01 4 11 84300</t>
  </si>
  <si>
    <t>Организация и проведение праздничных и других мероприятий по вопросам местного значения</t>
  </si>
  <si>
    <t>01 4 16 82530</t>
  </si>
  <si>
    <t>Совершенствование системы профилактики правонарушений и усиление борьбы с преступностью</t>
  </si>
  <si>
    <t>04 4 15 81130</t>
  </si>
  <si>
    <t>05 4 11 80040</t>
  </si>
  <si>
    <t>Оценка имущества, признание прав и регулирование отношений муниципальной собственности</t>
  </si>
  <si>
    <t>05 4 11 80900</t>
  </si>
  <si>
    <t>Условно утвержденные расходы</t>
  </si>
  <si>
    <t>70 0 00 80080</t>
  </si>
  <si>
    <t>Национальная безопасность и правоохранительная деятельность</t>
  </si>
  <si>
    <t>Гражданская оборона</t>
  </si>
  <si>
    <t>09</t>
  </si>
  <si>
    <t>Создание и содержание запасов (резерва) материальных ресурсов муниципального образования в целях гражданской обороны и ликвидации черезвычайных ситуаций</t>
  </si>
  <si>
    <t>01 4 11 81210</t>
  </si>
  <si>
    <t>Единые дежурно - диспетчерские службы</t>
  </si>
  <si>
    <t>05 4 11 80700</t>
  </si>
  <si>
    <t>Расходы на выплаты персоналу казенных учреждений</t>
  </si>
  <si>
    <t>110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</si>
  <si>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</si>
  <si>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</si>
  <si>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Снижение рисков и смягчение последствий чрезвычайных ситуаций природного и техногенного характера</t>
  </si>
  <si>
    <t>01 4 11 81160</t>
  </si>
  <si>
    <t>Оповещение населения об опасностях, возникающих при ведении военных действий и возникновении чрезвычайных ситуаций</t>
  </si>
  <si>
    <t>05 4 11 81200</t>
  </si>
  <si>
    <t>Национальная экономика</t>
  </si>
  <si>
    <t>Сельское хозяйство и рыболовство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</si>
  <si>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</si>
  <si>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01 2 11 12510</t>
  </si>
  <si>
    <t>Транспорт</t>
  </si>
  <si>
    <t>08</t>
  </si>
  <si>
    <t>Учреждения, обеспечивающие деятельность органов местного самоуправления и муниципальных учреждений</t>
  </si>
  <si>
    <t>01 4 11 80720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</si>
  <si>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</si>
  <si>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</si>
  <si>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01 4 14 81610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</si>
  <si>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поселений, а также осуществление иных полномочий в области использования автомобильных дорог и осуществление дорожной деятельности</t>
  </si>
  <si>
    <t>01 4 14 83740</t>
  </si>
  <si>
    <t>Межбюджетные трансферты</t>
  </si>
  <si>
    <t>500</t>
  </si>
  <si>
    <t>Иные межбюджетные трансферты</t>
  </si>
  <si>
    <t>540</t>
  </si>
  <si>
    <t>Обеспечение сохранности автомобильных дорог местного значения и условий безопасности движения по ним</t>
  </si>
  <si>
    <t>01 4 14 S6170</t>
  </si>
  <si>
    <t>05 4 14 81610</t>
  </si>
  <si>
    <t>Другие вопросы в области национальной экономики</t>
  </si>
  <si>
    <t>12</t>
  </si>
  <si>
    <t>Проведение комплексных кадастровых работ</t>
  </si>
  <si>
    <t>01 4 11 L5110</t>
  </si>
  <si>
    <t>Установление и описание местоположения границ территориальных зон</t>
  </si>
  <si>
    <t>01 4 11 S3430</t>
  </si>
  <si>
    <t>01 4 11 S3440</t>
  </si>
  <si>
    <t>Поддержка малого и среднего предпринимательства</t>
  </si>
  <si>
    <t>01 4 13 83250</t>
  </si>
  <si>
    <t>Мероприятия в сфере архитектуры и градостроительства</t>
  </si>
  <si>
    <t>01 4 14 83310</t>
  </si>
  <si>
    <t>Жилищно-коммунальное хозяйство</t>
  </si>
  <si>
    <t>Жилищное хозяйство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</si>
  <si>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</si>
  <si>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01 4 11 83760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</si>
  <si>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</si>
  <si>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01 4 14 81830</t>
  </si>
  <si>
    <t>Коммунальное хозяйство</t>
  </si>
  <si>
    <t>Мероприятия в области коммунального хозяйства</t>
  </si>
  <si>
    <t>01 4 14 81740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</si>
  <si>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</si>
  <si>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</si>
  <si>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</si>
  <si>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</si>
  <si>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Подготовка объектов жилищно-коммунального хозяйства к зиме</t>
  </si>
  <si>
    <t>01 4 14 S3450</t>
  </si>
  <si>
    <t>05 4 11 81740</t>
  </si>
  <si>
    <t>Благоустройство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</si>
  <si>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организации в границах поселения водоснабжения населения в части содержания шахтных колодцев на территории сельского поселения</t>
  </si>
  <si>
    <t>01 4 11 83720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</si>
  <si>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осуществлению муниципального контроля в сфере благоустройства</t>
  </si>
  <si>
    <t>01 4 11 84330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</si>
  <si>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</si>
  <si>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</si>
  <si>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01 1 F5 52430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</si>
  <si>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</si>
  <si>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</si>
  <si>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</si>
  <si>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01 4 18 83280</t>
  </si>
  <si>
    <t>Образование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</si>
  <si>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</si>
  <si>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</si>
  <si>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03 4 11 14722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</si>
  <si>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</si>
  <si>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</si>
  <si>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</si>
  <si>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</si>
  <si>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</si>
  <si>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03 4 11 14723</t>
  </si>
  <si>
    <t>Дошкольные образовательные организации</t>
  </si>
  <si>
    <t>03 4 11 80300</t>
  </si>
  <si>
    <t>Общее образование</t>
  </si>
  <si>
    <t>Приведение в соответствии с брендбуком "Точки роста" помещений муниципальных общеобразовательных организаций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</si>
  <si>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</si>
  <si>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Проведение мероприятий по обеспечению деятельности советников директора по воспитанию и взаимодействию с детскими общественными обьединениями в общеобразовательных организациях</t>
  </si>
  <si>
    <t>03 1 EВ 51790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</si>
  <si>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</si>
  <si>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03 4 11 14721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</si>
  <si>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</si>
  <si>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</si>
  <si>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</si>
  <si>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</si>
  <si>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</si>
  <si>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03 4 11 53030</t>
  </si>
  <si>
    <t>Общеобразовательные организации</t>
  </si>
  <si>
    <t>03 4 11 80310</t>
  </si>
  <si>
    <t>03 4 11 81130</t>
  </si>
  <si>
    <t>Организация питания в образовательных организациях</t>
  </si>
  <si>
    <t>03 4 11 82350</t>
  </si>
  <si>
    <t>Создание доступной среды для граждан - инвалидов</t>
  </si>
  <si>
    <t>03 4 11 82460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</si>
  <si>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</si>
  <si>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03 4 11 L3040</t>
  </si>
  <si>
    <t>Дополнительное образование детей</t>
  </si>
  <si>
    <t>Организации дополнительного образования</t>
  </si>
  <si>
    <t>04 4 13 80320</t>
  </si>
  <si>
    <t>Молодежная политика</t>
  </si>
  <si>
    <t>Мероприятия по работе с семьей, детьми и молодежью</t>
  </si>
  <si>
    <t>04 4 14 82360</t>
  </si>
  <si>
    <t>Другие вопросы в области образования</t>
  </si>
  <si>
    <t>03 4 10 80040</t>
  </si>
  <si>
    <t>03 4 10 80720</t>
  </si>
  <si>
    <t>Мероприятия по проведению оздоровительной кампании детей</t>
  </si>
  <si>
    <t>03 4 11 S4790</t>
  </si>
  <si>
    <t>Культура, кинематография</t>
  </si>
  <si>
    <t>Культура</t>
  </si>
  <si>
    <t>Развитие сети учреждений культурно-досугового типа</t>
  </si>
  <si>
    <t>04 1 A1 55130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</si>
  <si>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</t>
  </si>
  <si>
    <t>04 4 12 14210</t>
  </si>
  <si>
    <t>Библиотеки</t>
  </si>
  <si>
    <t>04 4 12 80450</t>
  </si>
  <si>
    <t>Дворцы и дома культуры, клубы и выставочные залы</t>
  </si>
  <si>
    <t>04 4 12 80480</t>
  </si>
  <si>
    <t>Мероприятия по развитию культуры</t>
  </si>
  <si>
    <t>04 4 12 82400</t>
  </si>
  <si>
    <t>Государственная поддержка отрасли культуры</t>
  </si>
  <si>
    <t>04 4 12 L5190</t>
  </si>
  <si>
    <t>Другие вопросы в области культуры, кинематографии</t>
  </si>
  <si>
    <t>04 4 11 80040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</si>
  <si>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</si>
  <si>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</si>
  <si>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</si>
  <si>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01 4 16 82450</t>
  </si>
  <si>
    <t>Публичные нормативные социальные выплаты гражданам</t>
  </si>
  <si>
    <t>310</t>
  </si>
  <si>
    <t>Охрана семьи и детства</t>
  </si>
  <si>
    <t>Реализация мероприятий по обеспечению жильем молодых семей</t>
  </si>
  <si>
    <t>01 4 16 L4970</t>
  </si>
  <si>
    <t>Обеспечение сохранности жилых помещений, закрепленных за детьми-сиротами и детьми, оставшимися без попечения родителей</t>
  </si>
  <si>
    <t>01 4 17 16710</t>
  </si>
  <si>
    <t>Организация и осуществление деятельности по опеке и попечительству (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</si>
  <si>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01 4 17 16723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</si>
  <si>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</si>
  <si>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03 4 00 14780</t>
  </si>
  <si>
    <t>Мероприятия в сфере социальной и демографической политики</t>
  </si>
  <si>
    <t>03 4 11 82470</t>
  </si>
  <si>
    <t>Другие вопросы в области социальной политики</t>
  </si>
  <si>
    <t>Организация и осуществление деятельности по опеке и попечительству(обуцение будущих опекунов)</t>
  </si>
  <si>
    <t>01 4 17 16722</t>
  </si>
  <si>
    <t>Физическая культура и спорт</t>
  </si>
  <si>
    <t>Физическая культура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</si>
  <si>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</si>
  <si>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04 4 14 82320</t>
  </si>
  <si>
    <t>Массовый спорт</t>
  </si>
  <si>
    <t>Мероприятия по развитию физической культуры и спорта</t>
  </si>
  <si>
    <t>04 4 14 82300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</si>
  <si>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</si>
  <si>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</si>
  <si>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</si>
  <si>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</si>
  <si>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02 4 12 15840</t>
  </si>
  <si>
    <t>Дотации</t>
  </si>
  <si>
    <t>510</t>
  </si>
  <si>
    <t>Прочие межбюджетные трансферты общего характера</t>
  </si>
  <si>
    <t>Поддержка мер по обеспечению сбалансированности бюджетов поселений</t>
  </si>
  <si>
    <t>02 4 12 83020</t>
  </si>
  <si>
    <t>ИТОГО:</t>
  </si>
  <si>
    <t>к решению Клинцовского районного Совета народных</t>
  </si>
  <si>
    <t>депутатов "О бюджете Клинцовского муниципального</t>
  </si>
  <si>
    <t>района Брянской области  на 2024 год и на плановый</t>
  </si>
  <si>
    <t>период 2025 и 2026 годов"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</si>
  <si>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</si>
  <si>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05 4 17 А0820</t>
  </si>
  <si>
    <t>01 4 14 S3480</t>
  </si>
  <si>
    <t>Приобретение специализированной техники для предприятий жилищно-коммунального комплекса</t>
  </si>
  <si>
    <t>03 4 11 L3030</t>
  </si>
  <si>
    <t>Обеспечение функционирования модели персонифицированного финансирования дополнительного образования детей</t>
  </si>
  <si>
    <t>03 4 11 82610</t>
  </si>
  <si>
    <t>05 4 17 R0820</t>
  </si>
  <si>
    <t>05 4 17 Д0820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</si>
  <si>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</si>
  <si>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04 4 12 84260</t>
  </si>
  <si>
    <t>03 4 11 82370</t>
  </si>
  <si>
    <t>Общеэкономические вопросы</t>
  </si>
  <si>
    <t>Организация времененого трудоустройства несовершеннолетних граждан в возрасте от 14 до 18 лет</t>
  </si>
  <si>
    <t>Достижение показателей деятельности органов исполнительной власти субъектов Российской Федерации</t>
  </si>
  <si>
    <t>70 0 00 55490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</si>
  <si>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</si>
  <si>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01 4 14 83710</t>
  </si>
  <si>
    <t>03 1 E1 14910</t>
  </si>
  <si>
    <t>03 1 E4 14900</t>
  </si>
  <si>
    <t>03 4 11 L0500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</si>
  <si>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организациий, профессиональных образовательных организаций субъектов Российской Федерации, г.Байконура и федеральной территории"Сириус", муниципальных общеобразовательных организациий и профессиональных образовательных организациий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</si>
  <si>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</si>
  <si>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Исполнение исковых требований на основании вступивших в законную силу судебных актов, обязательств бюджета муниципального образования, предусмотренных пунктами 16 и 19 Правил формирования, предоставления и распределения субсидий из областного бюджета бюджетам муниципальных образований Брянской области</t>
  </si>
  <si>
    <t>Исполнение судебных актов</t>
  </si>
  <si>
    <t>70 0 00 83270</t>
  </si>
  <si>
    <t>03 4 11 S4840</t>
  </si>
  <si>
    <t>Предоставление бесплатного питания обучающимся в муниципальных общеобразовательных организациях из многодетных семей</t>
  </si>
  <si>
    <t>Приложение 4.5</t>
  </si>
  <si>
    <t>Проведение мероприятий, связанных с обеспечением безопастности населения</t>
  </si>
  <si>
    <t>70 0 00 19030</t>
  </si>
  <si>
    <t>Распределение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расходов на 2024 год и на плановый период 2025 и 2026 годов</t>
  </si>
  <si>
    <t>(в редакции решений от 28.03.2024 года №276, 17.06.2024 года №282, 31.10.2024 года №13, 28.11.2024г. №20, 24.12.2024г. №30)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</si>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</sst>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59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4" fontId="2" fillId="0" borderId="4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5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shrinkToFit="1"/>
    </xf>
    <xf numFmtId="0" fontId="1" fillId="0" borderId="2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left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3" fillId="0" borderId="0" xfId="0" applyFont="1" applyFill="1" applyAlignment="1">
      <alignment horizontal="left" vertical="center" wrapText="1"/>
    </xf>
    <xf numFmtId="0" fontId="0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0" fontId="0" fillId="3" borderId="0" xfId="0" applyFont="1" applyFill="1" applyAlignment="1">
      <alignment vertical="top" wrapText="1"/>
    </xf>
    <xf numFmtId="4" fontId="3" fillId="0" borderId="0" xfId="0" applyNumberFormat="1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right" vertical="center" wrapText="1"/>
    </xf>
    <xf numFmtId="4" fontId="4" fillId="0" borderId="6" xfId="0" applyNumberFormat="1" applyFont="1" applyFill="1" applyBorder="1" applyAlignment="1">
      <alignment horizontal="right" vertical="center" wrapText="1"/>
    </xf>
    <xf numFmtId="4" fontId="1" fillId="0" borderId="7" xfId="0" applyNumberFormat="1" applyFont="1" applyFill="1" applyBorder="1" applyAlignment="1">
      <alignment horizontal="right" vertical="center" wrapText="1"/>
    </xf>
    <xf numFmtId="4" fontId="2" fillId="0" borderId="7" xfId="0" applyNumberFormat="1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Z435"/>
  <sheetViews>
    <sheetView tabSelected="1" topLeftCell="A426" zoomScale="90" zoomScaleNormal="90" workbookViewId="0">
      <selection activeCell="P302" sqref="P302"/>
    </sheetView>
  </sheetViews>
  <sheetFormatPr defaultRowHeight="13.2" x14ac:dyDescent="0.25"/>
  <cols>
    <col min="1" max="1" width="45.77734375"/>
    <col min="2" max="2" width="6.109375"/>
    <col min="3" max="3" width="6.44140625"/>
    <col min="4" max="4" width="17.109375" customWidth="1"/>
    <col min="5" max="5" width="6.33203125" customWidth="1"/>
    <col min="6" max="7" width="15.6640625" hidden="1" customWidth="1"/>
    <col min="8" max="8" width="16.109375" hidden="1" customWidth="1"/>
    <col min="9" max="9" width="13.77734375" hidden="1" customWidth="1"/>
    <col min="10" max="10" width="16.109375" hidden="1" customWidth="1"/>
    <col min="11" max="11" width="18" style="43" hidden="1" customWidth="1"/>
    <col min="12" max="12" width="16.109375" hidden="1" customWidth="1"/>
    <col min="13" max="13" width="18" style="43" hidden="1" customWidth="1"/>
    <col min="14" max="14" width="18" hidden="1" customWidth="1"/>
    <col min="15" max="15" width="17.33203125" hidden="1" customWidth="1"/>
    <col min="16" max="16" width="18" customWidth="1"/>
    <col min="17" max="17" width="18" hidden="1" customWidth="1"/>
    <col min="18" max="18" width="15.44140625" hidden="1" customWidth="1"/>
    <col min="19" max="19" width="23.44140625" hidden="1" customWidth="1"/>
    <col min="20" max="20" width="14.109375" hidden="1" customWidth="1"/>
    <col min="21" max="21" width="20.21875" customWidth="1"/>
    <col min="22" max="22" width="17.77734375" hidden="1" customWidth="1"/>
    <col min="23" max="23" width="17" hidden="1" customWidth="1"/>
    <col min="24" max="24" width="17.44140625" customWidth="1"/>
    <col min="25" max="25" width="14" hidden="1" customWidth="1"/>
    <col min="26" max="26" width="17.44140625" hidden="1" customWidth="1"/>
  </cols>
  <sheetData>
    <row r="1" spans="1:26" ht="19.2" customHeight="1" x14ac:dyDescent="0.25">
      <c r="D1" s="58" t="s">
        <v>304</v>
      </c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</row>
    <row r="2" spans="1:26" ht="19.2" customHeight="1" x14ac:dyDescent="0.25">
      <c r="D2" s="57" t="s">
        <v>267</v>
      </c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</row>
    <row r="3" spans="1:26" ht="19.2" customHeight="1" x14ac:dyDescent="0.25">
      <c r="D3" s="58" t="s">
        <v>268</v>
      </c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</row>
    <row r="4" spans="1:26" ht="19.2" customHeight="1" x14ac:dyDescent="0.25">
      <c r="D4" s="58" t="s">
        <v>269</v>
      </c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24"/>
    </row>
    <row r="5" spans="1:26" ht="19.2" customHeight="1" x14ac:dyDescent="0.25">
      <c r="D5" s="58" t="s">
        <v>270</v>
      </c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</row>
    <row r="6" spans="1:26" x14ac:dyDescent="0.25">
      <c r="D6" s="29"/>
      <c r="E6" s="29"/>
      <c r="F6" s="29"/>
      <c r="G6" s="29"/>
      <c r="H6" s="29"/>
      <c r="I6" s="29"/>
      <c r="J6" s="29"/>
      <c r="K6" s="37"/>
      <c r="L6" s="29"/>
      <c r="M6" s="37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</row>
    <row r="7" spans="1:26" ht="19.2" hidden="1" customHeight="1" x14ac:dyDescent="0.25">
      <c r="D7" s="58" t="s">
        <v>299</v>
      </c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</row>
    <row r="8" spans="1:26" ht="19.2" hidden="1" customHeight="1" x14ac:dyDescent="0.25">
      <c r="D8" s="57" t="s">
        <v>267</v>
      </c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</row>
    <row r="9" spans="1:26" ht="19.2" hidden="1" customHeight="1" x14ac:dyDescent="0.25">
      <c r="D9" s="57" t="s">
        <v>268</v>
      </c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</row>
    <row r="10" spans="1:26" ht="19.2" hidden="1" customHeight="1" x14ac:dyDescent="0.25">
      <c r="D10" s="57" t="s">
        <v>269</v>
      </c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</row>
    <row r="11" spans="1:26" ht="19.2" hidden="1" customHeight="1" x14ac:dyDescent="0.25">
      <c r="D11" s="57" t="s">
        <v>270</v>
      </c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</row>
    <row r="12" spans="1:26" ht="15.6" x14ac:dyDescent="0.25">
      <c r="A12" s="7" t="s">
        <v>0</v>
      </c>
      <c r="B12" s="7" t="s">
        <v>0</v>
      </c>
      <c r="C12" s="8" t="s">
        <v>0</v>
      </c>
      <c r="D12" s="8" t="s">
        <v>0</v>
      </c>
      <c r="E12" s="8" t="s">
        <v>0</v>
      </c>
      <c r="F12" s="8" t="s">
        <v>0</v>
      </c>
      <c r="G12" s="9"/>
      <c r="H12" s="9" t="s">
        <v>0</v>
      </c>
      <c r="I12" s="22"/>
      <c r="J12" s="22" t="s">
        <v>0</v>
      </c>
      <c r="K12" s="38" t="s">
        <v>0</v>
      </c>
      <c r="L12" s="30"/>
      <c r="M12" s="38" t="s">
        <v>0</v>
      </c>
      <c r="N12" s="36"/>
      <c r="O12" s="53" t="s">
        <v>0</v>
      </c>
      <c r="P12" s="53"/>
      <c r="Q12" s="53"/>
      <c r="R12" s="53"/>
      <c r="S12" s="53"/>
      <c r="T12" s="53"/>
      <c r="U12" s="53"/>
      <c r="V12" s="53"/>
    </row>
    <row r="13" spans="1:26" ht="49.2" customHeight="1" x14ac:dyDescent="0.25">
      <c r="A13" s="54" t="s">
        <v>302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</row>
    <row r="14" spans="1:26" ht="15.6" x14ac:dyDescent="0.25">
      <c r="A14" s="56" t="s">
        <v>303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</row>
    <row r="15" spans="1:26" ht="15.6" x14ac:dyDescent="0.25">
      <c r="A15" s="51"/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X15" s="21" t="s">
        <v>1</v>
      </c>
      <c r="Y15" s="25" t="s">
        <v>1</v>
      </c>
    </row>
    <row r="16" spans="1:26" ht="15.6" x14ac:dyDescent="0.25">
      <c r="A16" s="1" t="s">
        <v>2</v>
      </c>
      <c r="B16" s="1" t="s">
        <v>3</v>
      </c>
      <c r="C16" s="1" t="s">
        <v>4</v>
      </c>
      <c r="D16" s="1" t="s">
        <v>5</v>
      </c>
      <c r="E16" s="1" t="s">
        <v>6</v>
      </c>
      <c r="F16" s="1" t="s">
        <v>7</v>
      </c>
      <c r="G16" s="1" t="s">
        <v>7</v>
      </c>
      <c r="H16" s="1" t="s">
        <v>7</v>
      </c>
      <c r="I16" s="1" t="s">
        <v>7</v>
      </c>
      <c r="J16" s="1" t="s">
        <v>7</v>
      </c>
      <c r="K16" s="39" t="s">
        <v>7</v>
      </c>
      <c r="L16" s="1" t="s">
        <v>7</v>
      </c>
      <c r="M16" s="39" t="s">
        <v>7</v>
      </c>
      <c r="N16" s="1" t="s">
        <v>7</v>
      </c>
      <c r="O16" s="1" t="s">
        <v>8</v>
      </c>
      <c r="P16" s="1" t="s">
        <v>7</v>
      </c>
      <c r="Q16" s="1" t="s">
        <v>7</v>
      </c>
      <c r="R16" s="1" t="s">
        <v>8</v>
      </c>
      <c r="S16" s="1" t="s">
        <v>8</v>
      </c>
      <c r="T16" s="1" t="s">
        <v>8</v>
      </c>
      <c r="U16" s="1" t="s">
        <v>8</v>
      </c>
      <c r="V16" s="13" t="s">
        <v>9</v>
      </c>
      <c r="W16" s="19" t="s">
        <v>9</v>
      </c>
      <c r="X16" s="26" t="s">
        <v>9</v>
      </c>
      <c r="Y16" s="16" t="s">
        <v>9</v>
      </c>
      <c r="Z16" s="16" t="s">
        <v>9</v>
      </c>
    </row>
    <row r="17" spans="1:26" ht="15.6" x14ac:dyDescent="0.25">
      <c r="A17" s="1" t="s">
        <v>10</v>
      </c>
      <c r="B17" s="1" t="s">
        <v>11</v>
      </c>
      <c r="C17" s="1" t="s">
        <v>12</v>
      </c>
      <c r="D17" s="1" t="s">
        <v>13</v>
      </c>
      <c r="E17" s="1" t="s">
        <v>14</v>
      </c>
      <c r="F17" s="1" t="s">
        <v>15</v>
      </c>
      <c r="G17" s="10">
        <v>6</v>
      </c>
      <c r="H17" s="10" t="s">
        <v>15</v>
      </c>
      <c r="I17" s="10">
        <v>6</v>
      </c>
      <c r="J17" s="10" t="s">
        <v>15</v>
      </c>
      <c r="K17" s="40" t="s">
        <v>15</v>
      </c>
      <c r="L17" s="1">
        <v>6</v>
      </c>
      <c r="M17" s="40" t="s">
        <v>15</v>
      </c>
      <c r="N17" s="1">
        <v>6</v>
      </c>
      <c r="O17" s="10" t="s">
        <v>16</v>
      </c>
      <c r="P17" s="10" t="s">
        <v>15</v>
      </c>
      <c r="Q17" s="1">
        <v>6</v>
      </c>
      <c r="R17" s="10">
        <v>7</v>
      </c>
      <c r="S17" s="10" t="s">
        <v>16</v>
      </c>
      <c r="T17" s="10">
        <v>7</v>
      </c>
      <c r="U17" s="10" t="s">
        <v>16</v>
      </c>
      <c r="V17" s="20" t="s">
        <v>17</v>
      </c>
      <c r="W17" s="45">
        <v>8</v>
      </c>
      <c r="X17" s="50" t="s">
        <v>17</v>
      </c>
      <c r="Y17" s="26" t="s">
        <v>17</v>
      </c>
      <c r="Z17" s="16" t="s">
        <v>17</v>
      </c>
    </row>
    <row r="18" spans="1:26" ht="15.6" x14ac:dyDescent="0.25">
      <c r="A18" s="2" t="s">
        <v>18</v>
      </c>
      <c r="B18" s="1" t="s">
        <v>19</v>
      </c>
      <c r="C18" s="1" t="s">
        <v>0</v>
      </c>
      <c r="D18" s="1" t="s">
        <v>0</v>
      </c>
      <c r="E18" s="1" t="s">
        <v>0</v>
      </c>
      <c r="F18" s="3">
        <f>F19+F23+F32+F66+F70+F90+F94+F98</f>
        <v>32094802</v>
      </c>
      <c r="G18" s="3">
        <f>H18-F18</f>
        <v>181400</v>
      </c>
      <c r="H18" s="3">
        <f>H19+H23+H32+H66+H70+H90+H94+H98</f>
        <v>32276202</v>
      </c>
      <c r="I18" s="3">
        <f>J18-H18</f>
        <v>3545400</v>
      </c>
      <c r="J18" s="3">
        <f>J19+J23+J32+J66+J70+J90+J94+J98</f>
        <v>35821602</v>
      </c>
      <c r="K18" s="41">
        <f>K19+K23+K32+K66+K70+K90+K94+K98</f>
        <v>35572450.530000001</v>
      </c>
      <c r="L18" s="3">
        <f>K18-J18</f>
        <v>-249151.46999999881</v>
      </c>
      <c r="M18" s="41">
        <f>M19+M23+M32+M66+M70+M90+M94+M98</f>
        <v>36039825.530000001</v>
      </c>
      <c r="N18" s="3">
        <f>M18-K18</f>
        <v>467375</v>
      </c>
      <c r="O18" s="3">
        <f>O19+O23+O32+O66+O70+O90+O94+O98</f>
        <v>34170651</v>
      </c>
      <c r="P18" s="3">
        <f>P19+P23+P32+P66+P70+P90+P94+P98</f>
        <v>36062325.530000001</v>
      </c>
      <c r="Q18" s="3">
        <f>P18-M18</f>
        <v>22500</v>
      </c>
      <c r="R18" s="3">
        <f>S18-O18</f>
        <v>0</v>
      </c>
      <c r="S18" s="3">
        <f>S19+S23+S32+S66+S70+S90+S94+S98</f>
        <v>34170651</v>
      </c>
      <c r="T18" s="14">
        <f>U18-S18</f>
        <v>0</v>
      </c>
      <c r="U18" s="3">
        <f>U19+U23+U32+U66+U70+U90+U94+U98</f>
        <v>34170651</v>
      </c>
      <c r="V18" s="14">
        <f>V19+V23+V32+V66+V70+V90+V94+V98</f>
        <v>38399507</v>
      </c>
      <c r="W18" s="46">
        <f>X18-V18</f>
        <v>0</v>
      </c>
      <c r="X18" s="27">
        <f>X19+X23+X32+X66+X70+X90+X94+X98</f>
        <v>38399507</v>
      </c>
      <c r="Y18" s="48">
        <f>Z18-X18</f>
        <v>0</v>
      </c>
      <c r="Z18" s="17">
        <f>Z19+Z23+Z32+Z66+Z70+Z90+Z94+Z98</f>
        <v>38399507</v>
      </c>
    </row>
    <row r="19" spans="1:26" ht="46.8" x14ac:dyDescent="0.25">
      <c r="A19" s="2" t="s">
        <v>20</v>
      </c>
      <c r="B19" s="1" t="s">
        <v>19</v>
      </c>
      <c r="C19" s="1" t="s">
        <v>21</v>
      </c>
      <c r="D19" s="1" t="s">
        <v>0</v>
      </c>
      <c r="E19" s="1" t="s">
        <v>0</v>
      </c>
      <c r="F19" s="3">
        <f>F20</f>
        <v>1436600</v>
      </c>
      <c r="G19" s="3">
        <f t="shared" ref="G19:G90" si="0">H19-F19</f>
        <v>0</v>
      </c>
      <c r="H19" s="3">
        <f>H20</f>
        <v>1436600</v>
      </c>
      <c r="I19" s="3">
        <f t="shared" ref="I19:I90" si="1">J19-H19</f>
        <v>155500</v>
      </c>
      <c r="J19" s="3">
        <f t="shared" ref="J19:M21" si="2">J20</f>
        <v>1592100</v>
      </c>
      <c r="K19" s="41">
        <f t="shared" si="2"/>
        <v>1592100</v>
      </c>
      <c r="L19" s="3">
        <f t="shared" ref="L19:L90" si="3">K19-J19</f>
        <v>0</v>
      </c>
      <c r="M19" s="41">
        <f t="shared" si="2"/>
        <v>1592100</v>
      </c>
      <c r="N19" s="3">
        <f t="shared" ref="N19:N82" si="4">M19-K19</f>
        <v>0</v>
      </c>
      <c r="O19" s="3">
        <f t="shared" ref="O19:Z21" si="5">O20</f>
        <v>1436600</v>
      </c>
      <c r="P19" s="3">
        <f t="shared" si="5"/>
        <v>1592100</v>
      </c>
      <c r="Q19" s="3">
        <f t="shared" ref="Q19:Q82" si="6">P19-M19</f>
        <v>0</v>
      </c>
      <c r="R19" s="3">
        <f t="shared" ref="R19:R90" si="7">S19-O19</f>
        <v>0</v>
      </c>
      <c r="S19" s="3">
        <f t="shared" si="5"/>
        <v>1436600</v>
      </c>
      <c r="T19" s="14">
        <f t="shared" ref="T19:T90" si="8">U19-S19</f>
        <v>0</v>
      </c>
      <c r="U19" s="3">
        <f t="shared" si="5"/>
        <v>1436600</v>
      </c>
      <c r="V19" s="14">
        <f t="shared" si="5"/>
        <v>1436600</v>
      </c>
      <c r="W19" s="46">
        <f t="shared" ref="W19:W90" si="9">X19-V19</f>
        <v>0</v>
      </c>
      <c r="X19" s="27">
        <f t="shared" si="5"/>
        <v>1436600</v>
      </c>
      <c r="Y19" s="48">
        <f t="shared" ref="Y19:Y90" si="10">Z19-X19</f>
        <v>0</v>
      </c>
      <c r="Z19" s="17">
        <f t="shared" si="5"/>
        <v>1436600</v>
      </c>
    </row>
    <row r="20" spans="1:26" ht="31.2" x14ac:dyDescent="0.25">
      <c r="A20" s="4" t="s">
        <v>22</v>
      </c>
      <c r="B20" s="1" t="s">
        <v>19</v>
      </c>
      <c r="C20" s="1" t="s">
        <v>21</v>
      </c>
      <c r="D20" s="1" t="s">
        <v>23</v>
      </c>
      <c r="E20" s="5" t="s">
        <v>0</v>
      </c>
      <c r="F20" s="3">
        <f>F21</f>
        <v>1436600</v>
      </c>
      <c r="G20" s="3">
        <f t="shared" si="0"/>
        <v>0</v>
      </c>
      <c r="H20" s="3">
        <f>H21</f>
        <v>1436600</v>
      </c>
      <c r="I20" s="3">
        <f t="shared" si="1"/>
        <v>155500</v>
      </c>
      <c r="J20" s="3">
        <f t="shared" si="2"/>
        <v>1592100</v>
      </c>
      <c r="K20" s="41">
        <f t="shared" si="2"/>
        <v>1592100</v>
      </c>
      <c r="L20" s="3">
        <f t="shared" si="3"/>
        <v>0</v>
      </c>
      <c r="M20" s="41">
        <f t="shared" si="2"/>
        <v>1592100</v>
      </c>
      <c r="N20" s="3">
        <f t="shared" si="4"/>
        <v>0</v>
      </c>
      <c r="O20" s="3">
        <f t="shared" si="5"/>
        <v>1436600</v>
      </c>
      <c r="P20" s="3">
        <f t="shared" si="5"/>
        <v>1592100</v>
      </c>
      <c r="Q20" s="3">
        <f t="shared" si="6"/>
        <v>0</v>
      </c>
      <c r="R20" s="3">
        <f t="shared" si="7"/>
        <v>0</v>
      </c>
      <c r="S20" s="3">
        <f t="shared" si="5"/>
        <v>1436600</v>
      </c>
      <c r="T20" s="14">
        <f t="shared" si="8"/>
        <v>0</v>
      </c>
      <c r="U20" s="3">
        <f t="shared" si="5"/>
        <v>1436600</v>
      </c>
      <c r="V20" s="14">
        <f t="shared" si="5"/>
        <v>1436600</v>
      </c>
      <c r="W20" s="46">
        <f t="shared" si="9"/>
        <v>0</v>
      </c>
      <c r="X20" s="27">
        <f t="shared" si="5"/>
        <v>1436600</v>
      </c>
      <c r="Y20" s="48">
        <f t="shared" si="10"/>
        <v>0</v>
      </c>
      <c r="Z20" s="17">
        <f t="shared" si="5"/>
        <v>1436600</v>
      </c>
    </row>
    <row r="21" spans="1:26" ht="93.6" x14ac:dyDescent="0.25">
      <c r="A21" s="4" t="s">
        <v>24</v>
      </c>
      <c r="B21" s="1" t="s">
        <v>19</v>
      </c>
      <c r="C21" s="1" t="s">
        <v>21</v>
      </c>
      <c r="D21" s="1" t="s">
        <v>23</v>
      </c>
      <c r="E21" s="1" t="s">
        <v>25</v>
      </c>
      <c r="F21" s="3">
        <f>F22</f>
        <v>1436600</v>
      </c>
      <c r="G21" s="3">
        <f t="shared" si="0"/>
        <v>0</v>
      </c>
      <c r="H21" s="3">
        <f>H22</f>
        <v>1436600</v>
      </c>
      <c r="I21" s="3">
        <f t="shared" si="1"/>
        <v>155500</v>
      </c>
      <c r="J21" s="3">
        <f t="shared" si="2"/>
        <v>1592100</v>
      </c>
      <c r="K21" s="41">
        <f t="shared" si="2"/>
        <v>1592100</v>
      </c>
      <c r="L21" s="3">
        <f t="shared" si="3"/>
        <v>0</v>
      </c>
      <c r="M21" s="41">
        <f t="shared" si="2"/>
        <v>1592100</v>
      </c>
      <c r="N21" s="3">
        <f t="shared" si="4"/>
        <v>0</v>
      </c>
      <c r="O21" s="3">
        <f t="shared" ref="O21:Z21" si="11">O22</f>
        <v>1436600</v>
      </c>
      <c r="P21" s="3">
        <f t="shared" si="5"/>
        <v>1592100</v>
      </c>
      <c r="Q21" s="3">
        <f t="shared" si="6"/>
        <v>0</v>
      </c>
      <c r="R21" s="3">
        <f t="shared" si="7"/>
        <v>0</v>
      </c>
      <c r="S21" s="3">
        <f t="shared" si="11"/>
        <v>1436600</v>
      </c>
      <c r="T21" s="14">
        <f t="shared" si="8"/>
        <v>0</v>
      </c>
      <c r="U21" s="3">
        <f t="shared" si="11"/>
        <v>1436600</v>
      </c>
      <c r="V21" s="14">
        <f t="shared" si="11"/>
        <v>1436600</v>
      </c>
      <c r="W21" s="46">
        <f t="shared" si="9"/>
        <v>0</v>
      </c>
      <c r="X21" s="27">
        <f t="shared" si="11"/>
        <v>1436600</v>
      </c>
      <c r="Y21" s="48">
        <f t="shared" si="10"/>
        <v>0</v>
      </c>
      <c r="Z21" s="17">
        <f t="shared" si="11"/>
        <v>1436600</v>
      </c>
    </row>
    <row r="22" spans="1:26" ht="31.2" x14ac:dyDescent="0.25">
      <c r="A22" s="4" t="s">
        <v>26</v>
      </c>
      <c r="B22" s="1" t="s">
        <v>19</v>
      </c>
      <c r="C22" s="1" t="s">
        <v>21</v>
      </c>
      <c r="D22" s="1" t="s">
        <v>23</v>
      </c>
      <c r="E22" s="1" t="s">
        <v>27</v>
      </c>
      <c r="F22" s="3">
        <v>1436600</v>
      </c>
      <c r="G22" s="3">
        <f t="shared" si="0"/>
        <v>0</v>
      </c>
      <c r="H22" s="3">
        <v>1436600</v>
      </c>
      <c r="I22" s="3">
        <f t="shared" si="1"/>
        <v>155500</v>
      </c>
      <c r="J22" s="3">
        <v>1592100</v>
      </c>
      <c r="K22" s="41">
        <v>1592100</v>
      </c>
      <c r="L22" s="3">
        <f t="shared" si="3"/>
        <v>0</v>
      </c>
      <c r="M22" s="41">
        <v>1592100</v>
      </c>
      <c r="N22" s="3">
        <f t="shared" si="4"/>
        <v>0</v>
      </c>
      <c r="O22" s="3">
        <v>1436600</v>
      </c>
      <c r="P22" s="3">
        <v>1592100</v>
      </c>
      <c r="Q22" s="3">
        <f t="shared" si="6"/>
        <v>0</v>
      </c>
      <c r="R22" s="3">
        <f t="shared" si="7"/>
        <v>0</v>
      </c>
      <c r="S22" s="3">
        <v>1436600</v>
      </c>
      <c r="T22" s="14">
        <f t="shared" si="8"/>
        <v>0</v>
      </c>
      <c r="U22" s="3">
        <v>1436600</v>
      </c>
      <c r="V22" s="14">
        <v>1436600</v>
      </c>
      <c r="W22" s="46">
        <f t="shared" si="9"/>
        <v>0</v>
      </c>
      <c r="X22" s="27">
        <v>1436600</v>
      </c>
      <c r="Y22" s="48">
        <f t="shared" si="10"/>
        <v>0</v>
      </c>
      <c r="Z22" s="17">
        <v>1436600</v>
      </c>
    </row>
    <row r="23" spans="1:26" ht="62.4" x14ac:dyDescent="0.25">
      <c r="A23" s="2" t="s">
        <v>28</v>
      </c>
      <c r="B23" s="1" t="s">
        <v>19</v>
      </c>
      <c r="C23" s="1" t="s">
        <v>29</v>
      </c>
      <c r="D23" s="1" t="s">
        <v>0</v>
      </c>
      <c r="E23" s="1" t="s">
        <v>0</v>
      </c>
      <c r="F23" s="3">
        <f>F24+F29</f>
        <v>712600</v>
      </c>
      <c r="G23" s="3">
        <f t="shared" si="0"/>
        <v>31400</v>
      </c>
      <c r="H23" s="3">
        <f>H24+H29</f>
        <v>744000</v>
      </c>
      <c r="I23" s="3">
        <f t="shared" si="1"/>
        <v>71900</v>
      </c>
      <c r="J23" s="3">
        <f>J24+J29</f>
        <v>815900</v>
      </c>
      <c r="K23" s="41">
        <f>K24+K29</f>
        <v>863290</v>
      </c>
      <c r="L23" s="3">
        <f t="shared" si="3"/>
        <v>47390</v>
      </c>
      <c r="M23" s="41">
        <f>M24+M29</f>
        <v>929165</v>
      </c>
      <c r="N23" s="3">
        <f t="shared" si="4"/>
        <v>65875</v>
      </c>
      <c r="O23" s="3">
        <f t="shared" ref="O23:V23" si="12">O24+O29</f>
        <v>560600</v>
      </c>
      <c r="P23" s="3">
        <f>P24+P29</f>
        <v>929165</v>
      </c>
      <c r="Q23" s="3">
        <f t="shared" si="6"/>
        <v>0</v>
      </c>
      <c r="R23" s="3">
        <f t="shared" si="7"/>
        <v>0</v>
      </c>
      <c r="S23" s="3">
        <f t="shared" ref="S23:U23" si="13">S24+S29</f>
        <v>560600</v>
      </c>
      <c r="T23" s="14">
        <f t="shared" si="8"/>
        <v>0</v>
      </c>
      <c r="U23" s="3">
        <f t="shared" si="13"/>
        <v>560600</v>
      </c>
      <c r="V23" s="14">
        <f t="shared" si="12"/>
        <v>560600</v>
      </c>
      <c r="W23" s="46">
        <f t="shared" si="9"/>
        <v>0</v>
      </c>
      <c r="X23" s="27">
        <f t="shared" ref="X23:Z23" si="14">X24+X29</f>
        <v>560600</v>
      </c>
      <c r="Y23" s="48">
        <f t="shared" si="10"/>
        <v>0</v>
      </c>
      <c r="Z23" s="17">
        <f t="shared" si="14"/>
        <v>560600</v>
      </c>
    </row>
    <row r="24" spans="1:26" ht="46.8" x14ac:dyDescent="0.25">
      <c r="A24" s="4" t="s">
        <v>30</v>
      </c>
      <c r="B24" s="1" t="s">
        <v>19</v>
      </c>
      <c r="C24" s="1" t="s">
        <v>29</v>
      </c>
      <c r="D24" s="1" t="s">
        <v>31</v>
      </c>
      <c r="E24" s="5" t="s">
        <v>0</v>
      </c>
      <c r="F24" s="3">
        <f>F25+F27</f>
        <v>705400</v>
      </c>
      <c r="G24" s="3">
        <f t="shared" si="0"/>
        <v>31400</v>
      </c>
      <c r="H24" s="3">
        <f>H25+H27</f>
        <v>736800</v>
      </c>
      <c r="I24" s="3">
        <f t="shared" si="1"/>
        <v>71900</v>
      </c>
      <c r="J24" s="3">
        <f>J25+J27</f>
        <v>808700</v>
      </c>
      <c r="K24" s="41">
        <f>K25+K27</f>
        <v>856090</v>
      </c>
      <c r="L24" s="3">
        <f t="shared" si="3"/>
        <v>47390</v>
      </c>
      <c r="M24" s="41">
        <f>M25+M27</f>
        <v>921965</v>
      </c>
      <c r="N24" s="3">
        <f t="shared" si="4"/>
        <v>65875</v>
      </c>
      <c r="O24" s="3">
        <f t="shared" ref="O24:V24" si="15">O25+O27</f>
        <v>560600</v>
      </c>
      <c r="P24" s="3">
        <f>P25+P27</f>
        <v>921965</v>
      </c>
      <c r="Q24" s="3">
        <f t="shared" si="6"/>
        <v>0</v>
      </c>
      <c r="R24" s="3">
        <f t="shared" si="7"/>
        <v>0</v>
      </c>
      <c r="S24" s="3">
        <f t="shared" ref="S24:U24" si="16">S25+S27</f>
        <v>560600</v>
      </c>
      <c r="T24" s="14">
        <f t="shared" si="8"/>
        <v>0</v>
      </c>
      <c r="U24" s="3">
        <f t="shared" si="16"/>
        <v>560600</v>
      </c>
      <c r="V24" s="14">
        <f t="shared" si="15"/>
        <v>560600</v>
      </c>
      <c r="W24" s="46">
        <f t="shared" si="9"/>
        <v>0</v>
      </c>
      <c r="X24" s="27">
        <f t="shared" ref="X24:Z24" si="17">X25+X27</f>
        <v>560600</v>
      </c>
      <c r="Y24" s="48">
        <f t="shared" si="10"/>
        <v>0</v>
      </c>
      <c r="Z24" s="17">
        <f t="shared" si="17"/>
        <v>560600</v>
      </c>
    </row>
    <row r="25" spans="1:26" ht="93.6" x14ac:dyDescent="0.25">
      <c r="A25" s="4" t="s">
        <v>24</v>
      </c>
      <c r="B25" s="1" t="s">
        <v>19</v>
      </c>
      <c r="C25" s="1" t="s">
        <v>29</v>
      </c>
      <c r="D25" s="1" t="s">
        <v>31</v>
      </c>
      <c r="E25" s="1" t="s">
        <v>25</v>
      </c>
      <c r="F25" s="3">
        <f>F26</f>
        <v>327400</v>
      </c>
      <c r="G25" s="3">
        <f t="shared" si="0"/>
        <v>0</v>
      </c>
      <c r="H25" s="3">
        <f>H26</f>
        <v>327400</v>
      </c>
      <c r="I25" s="3">
        <f t="shared" si="1"/>
        <v>71900</v>
      </c>
      <c r="J25" s="3">
        <f>J26</f>
        <v>399300</v>
      </c>
      <c r="K25" s="41">
        <f>K26</f>
        <v>399300</v>
      </c>
      <c r="L25" s="3">
        <f t="shared" si="3"/>
        <v>0</v>
      </c>
      <c r="M25" s="41">
        <f>M26</f>
        <v>399300</v>
      </c>
      <c r="N25" s="3">
        <f t="shared" si="4"/>
        <v>0</v>
      </c>
      <c r="O25" s="3">
        <f t="shared" ref="O25:Z25" si="18">O26</f>
        <v>327400</v>
      </c>
      <c r="P25" s="3">
        <f>P26</f>
        <v>399300</v>
      </c>
      <c r="Q25" s="3">
        <f t="shared" si="6"/>
        <v>0</v>
      </c>
      <c r="R25" s="3">
        <f t="shared" si="7"/>
        <v>0</v>
      </c>
      <c r="S25" s="3">
        <f t="shared" si="18"/>
        <v>327400</v>
      </c>
      <c r="T25" s="14">
        <f t="shared" si="8"/>
        <v>0</v>
      </c>
      <c r="U25" s="3">
        <f t="shared" si="18"/>
        <v>327400</v>
      </c>
      <c r="V25" s="14">
        <f t="shared" si="18"/>
        <v>327400</v>
      </c>
      <c r="W25" s="46">
        <f t="shared" si="9"/>
        <v>0</v>
      </c>
      <c r="X25" s="27">
        <f t="shared" si="18"/>
        <v>327400</v>
      </c>
      <c r="Y25" s="48">
        <f t="shared" si="10"/>
        <v>0</v>
      </c>
      <c r="Z25" s="17">
        <f t="shared" si="18"/>
        <v>327400</v>
      </c>
    </row>
    <row r="26" spans="1:26" ht="31.2" x14ac:dyDescent="0.25">
      <c r="A26" s="4" t="s">
        <v>26</v>
      </c>
      <c r="B26" s="1" t="s">
        <v>19</v>
      </c>
      <c r="C26" s="1" t="s">
        <v>29</v>
      </c>
      <c r="D26" s="1" t="s">
        <v>31</v>
      </c>
      <c r="E26" s="1" t="s">
        <v>27</v>
      </c>
      <c r="F26" s="3">
        <v>327400</v>
      </c>
      <c r="G26" s="3">
        <f t="shared" si="0"/>
        <v>0</v>
      </c>
      <c r="H26" s="3">
        <v>327400</v>
      </c>
      <c r="I26" s="3">
        <f t="shared" si="1"/>
        <v>71900</v>
      </c>
      <c r="J26" s="3">
        <v>399300</v>
      </c>
      <c r="K26" s="41">
        <v>399300</v>
      </c>
      <c r="L26" s="3">
        <f t="shared" si="3"/>
        <v>0</v>
      </c>
      <c r="M26" s="41">
        <v>399300</v>
      </c>
      <c r="N26" s="3">
        <f t="shared" si="4"/>
        <v>0</v>
      </c>
      <c r="O26" s="3">
        <v>327400</v>
      </c>
      <c r="P26" s="3">
        <v>399300</v>
      </c>
      <c r="Q26" s="3">
        <f t="shared" si="6"/>
        <v>0</v>
      </c>
      <c r="R26" s="3">
        <f t="shared" si="7"/>
        <v>0</v>
      </c>
      <c r="S26" s="3">
        <v>327400</v>
      </c>
      <c r="T26" s="14">
        <f t="shared" si="8"/>
        <v>0</v>
      </c>
      <c r="U26" s="3">
        <v>327400</v>
      </c>
      <c r="V26" s="14">
        <v>327400</v>
      </c>
      <c r="W26" s="46">
        <f t="shared" si="9"/>
        <v>0</v>
      </c>
      <c r="X26" s="27">
        <v>327400</v>
      </c>
      <c r="Y26" s="48">
        <f t="shared" si="10"/>
        <v>0</v>
      </c>
      <c r="Z26" s="17">
        <v>327400</v>
      </c>
    </row>
    <row r="27" spans="1:26" ht="46.8" x14ac:dyDescent="0.25">
      <c r="A27" s="4" t="s">
        <v>32</v>
      </c>
      <c r="B27" s="1" t="s">
        <v>19</v>
      </c>
      <c r="C27" s="1" t="s">
        <v>29</v>
      </c>
      <c r="D27" s="1" t="s">
        <v>31</v>
      </c>
      <c r="E27" s="1" t="s">
        <v>33</v>
      </c>
      <c r="F27" s="3">
        <f>F28</f>
        <v>378000</v>
      </c>
      <c r="G27" s="3">
        <f t="shared" si="0"/>
        <v>31400</v>
      </c>
      <c r="H27" s="3">
        <f>H28</f>
        <v>409400</v>
      </c>
      <c r="I27" s="3">
        <f t="shared" si="1"/>
        <v>0</v>
      </c>
      <c r="J27" s="3">
        <f>J28</f>
        <v>409400</v>
      </c>
      <c r="K27" s="41">
        <f>K28</f>
        <v>456790</v>
      </c>
      <c r="L27" s="3">
        <f t="shared" si="3"/>
        <v>47390</v>
      </c>
      <c r="M27" s="41">
        <f>M28</f>
        <v>522665</v>
      </c>
      <c r="N27" s="3">
        <f t="shared" si="4"/>
        <v>65875</v>
      </c>
      <c r="O27" s="3">
        <f t="shared" ref="O27:Z27" si="19">O28</f>
        <v>233200</v>
      </c>
      <c r="P27" s="3">
        <f>P28</f>
        <v>522665</v>
      </c>
      <c r="Q27" s="3">
        <f t="shared" si="6"/>
        <v>0</v>
      </c>
      <c r="R27" s="3">
        <f t="shared" si="7"/>
        <v>0</v>
      </c>
      <c r="S27" s="3">
        <f t="shared" si="19"/>
        <v>233200</v>
      </c>
      <c r="T27" s="14">
        <f t="shared" si="8"/>
        <v>0</v>
      </c>
      <c r="U27" s="3">
        <f t="shared" si="19"/>
        <v>233200</v>
      </c>
      <c r="V27" s="14">
        <f t="shared" si="19"/>
        <v>233200</v>
      </c>
      <c r="W27" s="46">
        <f t="shared" si="9"/>
        <v>0</v>
      </c>
      <c r="X27" s="27">
        <f t="shared" si="19"/>
        <v>233200</v>
      </c>
      <c r="Y27" s="48">
        <f t="shared" si="10"/>
        <v>0</v>
      </c>
      <c r="Z27" s="17">
        <f t="shared" si="19"/>
        <v>233200</v>
      </c>
    </row>
    <row r="28" spans="1:26" ht="46.8" x14ac:dyDescent="0.25">
      <c r="A28" s="4" t="s">
        <v>34</v>
      </c>
      <c r="B28" s="1" t="s">
        <v>19</v>
      </c>
      <c r="C28" s="1" t="s">
        <v>29</v>
      </c>
      <c r="D28" s="1" t="s">
        <v>31</v>
      </c>
      <c r="E28" s="1" t="s">
        <v>35</v>
      </c>
      <c r="F28" s="3">
        <v>378000</v>
      </c>
      <c r="G28" s="3">
        <f t="shared" si="0"/>
        <v>31400</v>
      </c>
      <c r="H28" s="3">
        <v>409400</v>
      </c>
      <c r="I28" s="3">
        <f t="shared" si="1"/>
        <v>0</v>
      </c>
      <c r="J28" s="3">
        <v>409400</v>
      </c>
      <c r="K28" s="41">
        <v>456790</v>
      </c>
      <c r="L28" s="3">
        <f t="shared" si="3"/>
        <v>47390</v>
      </c>
      <c r="M28" s="41">
        <v>522665</v>
      </c>
      <c r="N28" s="3">
        <f t="shared" si="4"/>
        <v>65875</v>
      </c>
      <c r="O28" s="3">
        <v>233200</v>
      </c>
      <c r="P28" s="3">
        <v>522665</v>
      </c>
      <c r="Q28" s="3">
        <f t="shared" si="6"/>
        <v>0</v>
      </c>
      <c r="R28" s="3">
        <f t="shared" si="7"/>
        <v>0</v>
      </c>
      <c r="S28" s="3">
        <v>233200</v>
      </c>
      <c r="T28" s="14">
        <f t="shared" si="8"/>
        <v>0</v>
      </c>
      <c r="U28" s="3">
        <v>233200</v>
      </c>
      <c r="V28" s="14">
        <v>233200</v>
      </c>
      <c r="W28" s="46">
        <f t="shared" si="9"/>
        <v>0</v>
      </c>
      <c r="X28" s="27">
        <v>233200</v>
      </c>
      <c r="Y28" s="48">
        <f t="shared" si="10"/>
        <v>0</v>
      </c>
      <c r="Z28" s="17">
        <v>233200</v>
      </c>
    </row>
    <row r="29" spans="1:26" ht="46.8" x14ac:dyDescent="0.25">
      <c r="A29" s="4" t="s">
        <v>36</v>
      </c>
      <c r="B29" s="1" t="s">
        <v>19</v>
      </c>
      <c r="C29" s="1" t="s">
        <v>29</v>
      </c>
      <c r="D29" s="1" t="s">
        <v>37</v>
      </c>
      <c r="E29" s="5" t="s">
        <v>0</v>
      </c>
      <c r="F29" s="3">
        <f>F30</f>
        <v>7200</v>
      </c>
      <c r="G29" s="3">
        <f t="shared" si="0"/>
        <v>0</v>
      </c>
      <c r="H29" s="3">
        <f>H30</f>
        <v>7200</v>
      </c>
      <c r="I29" s="3">
        <f t="shared" si="1"/>
        <v>0</v>
      </c>
      <c r="J29" s="3">
        <f>J30</f>
        <v>7200</v>
      </c>
      <c r="K29" s="41">
        <f>K30</f>
        <v>7200</v>
      </c>
      <c r="L29" s="3">
        <f t="shared" si="3"/>
        <v>0</v>
      </c>
      <c r="M29" s="41">
        <f>M30</f>
        <v>7200</v>
      </c>
      <c r="N29" s="3">
        <f t="shared" si="4"/>
        <v>0</v>
      </c>
      <c r="O29" s="3">
        <v>0</v>
      </c>
      <c r="P29" s="3">
        <f>P30</f>
        <v>7200</v>
      </c>
      <c r="Q29" s="3">
        <f t="shared" si="6"/>
        <v>0</v>
      </c>
      <c r="R29" s="3">
        <f t="shared" si="7"/>
        <v>0</v>
      </c>
      <c r="S29" s="3">
        <v>0</v>
      </c>
      <c r="T29" s="14">
        <f t="shared" si="8"/>
        <v>0</v>
      </c>
      <c r="U29" s="3">
        <v>0</v>
      </c>
      <c r="V29" s="14">
        <v>0</v>
      </c>
      <c r="W29" s="46">
        <f t="shared" si="9"/>
        <v>0</v>
      </c>
      <c r="X29" s="27">
        <v>0</v>
      </c>
      <c r="Y29" s="48">
        <f t="shared" si="10"/>
        <v>0</v>
      </c>
      <c r="Z29" s="17">
        <v>0</v>
      </c>
    </row>
    <row r="30" spans="1:26" ht="46.8" x14ac:dyDescent="0.25">
      <c r="A30" s="4" t="s">
        <v>32</v>
      </c>
      <c r="B30" s="1" t="s">
        <v>19</v>
      </c>
      <c r="C30" s="1" t="s">
        <v>29</v>
      </c>
      <c r="D30" s="1" t="s">
        <v>37</v>
      </c>
      <c r="E30" s="1" t="s">
        <v>33</v>
      </c>
      <c r="F30" s="3">
        <f>F31</f>
        <v>7200</v>
      </c>
      <c r="G30" s="3">
        <f t="shared" si="0"/>
        <v>0</v>
      </c>
      <c r="H30" s="3">
        <f>H31</f>
        <v>7200</v>
      </c>
      <c r="I30" s="3">
        <f t="shared" si="1"/>
        <v>0</v>
      </c>
      <c r="J30" s="3">
        <f>J31</f>
        <v>7200</v>
      </c>
      <c r="K30" s="41">
        <f>K31</f>
        <v>7200</v>
      </c>
      <c r="L30" s="3">
        <f t="shared" si="3"/>
        <v>0</v>
      </c>
      <c r="M30" s="41">
        <f>M31</f>
        <v>7200</v>
      </c>
      <c r="N30" s="3">
        <f t="shared" si="4"/>
        <v>0</v>
      </c>
      <c r="O30" s="3">
        <v>0</v>
      </c>
      <c r="P30" s="3">
        <f>P31</f>
        <v>7200</v>
      </c>
      <c r="Q30" s="3">
        <f t="shared" si="6"/>
        <v>0</v>
      </c>
      <c r="R30" s="3">
        <f t="shared" si="7"/>
        <v>0</v>
      </c>
      <c r="S30" s="3">
        <v>0</v>
      </c>
      <c r="T30" s="14">
        <f t="shared" si="8"/>
        <v>0</v>
      </c>
      <c r="U30" s="3">
        <v>0</v>
      </c>
      <c r="V30" s="14">
        <v>0</v>
      </c>
      <c r="W30" s="46">
        <f t="shared" si="9"/>
        <v>0</v>
      </c>
      <c r="X30" s="27">
        <v>0</v>
      </c>
      <c r="Y30" s="48">
        <f t="shared" si="10"/>
        <v>0</v>
      </c>
      <c r="Z30" s="17">
        <v>0</v>
      </c>
    </row>
    <row r="31" spans="1:26" ht="46.8" x14ac:dyDescent="0.25">
      <c r="A31" s="4" t="s">
        <v>34</v>
      </c>
      <c r="B31" s="1" t="s">
        <v>19</v>
      </c>
      <c r="C31" s="1" t="s">
        <v>29</v>
      </c>
      <c r="D31" s="1" t="s">
        <v>37</v>
      </c>
      <c r="E31" s="1" t="s">
        <v>35</v>
      </c>
      <c r="F31" s="3">
        <v>7200</v>
      </c>
      <c r="G31" s="3">
        <f t="shared" si="0"/>
        <v>0</v>
      </c>
      <c r="H31" s="3">
        <v>7200</v>
      </c>
      <c r="I31" s="3">
        <f t="shared" si="1"/>
        <v>0</v>
      </c>
      <c r="J31" s="3">
        <v>7200</v>
      </c>
      <c r="K31" s="41">
        <v>7200</v>
      </c>
      <c r="L31" s="3">
        <f t="shared" si="3"/>
        <v>0</v>
      </c>
      <c r="M31" s="41">
        <v>7200</v>
      </c>
      <c r="N31" s="3">
        <f t="shared" si="4"/>
        <v>0</v>
      </c>
      <c r="O31" s="3">
        <v>0</v>
      </c>
      <c r="P31" s="3">
        <v>7200</v>
      </c>
      <c r="Q31" s="3">
        <f t="shared" si="6"/>
        <v>0</v>
      </c>
      <c r="R31" s="3">
        <f t="shared" si="7"/>
        <v>0</v>
      </c>
      <c r="S31" s="3">
        <v>0</v>
      </c>
      <c r="T31" s="14">
        <f t="shared" si="8"/>
        <v>0</v>
      </c>
      <c r="U31" s="3">
        <v>0</v>
      </c>
      <c r="V31" s="14">
        <v>0</v>
      </c>
      <c r="W31" s="46">
        <f t="shared" si="9"/>
        <v>0</v>
      </c>
      <c r="X31" s="27">
        <v>0</v>
      </c>
      <c r="Y31" s="48">
        <f t="shared" si="10"/>
        <v>0</v>
      </c>
      <c r="Z31" s="17">
        <v>0</v>
      </c>
    </row>
    <row r="32" spans="1:26" ht="78" x14ac:dyDescent="0.25">
      <c r="A32" s="2" t="s">
        <v>38</v>
      </c>
      <c r="B32" s="1" t="s">
        <v>19</v>
      </c>
      <c r="C32" s="1" t="s">
        <v>39</v>
      </c>
      <c r="D32" s="1" t="s">
        <v>0</v>
      </c>
      <c r="E32" s="1" t="s">
        <v>0</v>
      </c>
      <c r="F32" s="3">
        <f>F33+F38+F43+F48+F53+F56</f>
        <v>19305680</v>
      </c>
      <c r="G32" s="3">
        <f t="shared" si="0"/>
        <v>150000</v>
      </c>
      <c r="H32" s="3">
        <f>H33+H38+H43+H48+H53+H56</f>
        <v>19455680</v>
      </c>
      <c r="I32" s="3">
        <f t="shared" si="1"/>
        <v>2413800</v>
      </c>
      <c r="J32" s="3">
        <f>J33+J38+J43+J48+J53+J56+J63</f>
        <v>21869480</v>
      </c>
      <c r="K32" s="41">
        <f>K33+K38+K43+K48+K53+K56+K63</f>
        <v>21392996.52</v>
      </c>
      <c r="L32" s="3">
        <f t="shared" si="3"/>
        <v>-476483.48000000045</v>
      </c>
      <c r="M32" s="41">
        <f>M33+M38+M43+M48+M53+M56+M63</f>
        <v>21794496.52</v>
      </c>
      <c r="N32" s="3">
        <f t="shared" si="4"/>
        <v>401500</v>
      </c>
      <c r="O32" s="3">
        <f t="shared" ref="O32:V32" si="20">O33+O38+O43+O48+O53+O56</f>
        <v>18905680</v>
      </c>
      <c r="P32" s="3">
        <f>P33+P38+P43+P48+P53+P56+P63</f>
        <v>21976496.52</v>
      </c>
      <c r="Q32" s="3">
        <f t="shared" si="6"/>
        <v>182000</v>
      </c>
      <c r="R32" s="3">
        <f t="shared" si="7"/>
        <v>0</v>
      </c>
      <c r="S32" s="3">
        <f t="shared" ref="S32:U32" si="21">S33+S38+S43+S48+S53+S56</f>
        <v>18905680</v>
      </c>
      <c r="T32" s="14">
        <f t="shared" si="8"/>
        <v>0</v>
      </c>
      <c r="U32" s="3">
        <f t="shared" si="21"/>
        <v>18905680</v>
      </c>
      <c r="V32" s="14">
        <f t="shared" si="20"/>
        <v>18905680</v>
      </c>
      <c r="W32" s="46">
        <f t="shared" si="9"/>
        <v>0</v>
      </c>
      <c r="X32" s="27">
        <f t="shared" ref="X32:Z32" si="22">X33+X38+X43+X48+X53+X56</f>
        <v>18905680</v>
      </c>
      <c r="Y32" s="48">
        <f t="shared" si="10"/>
        <v>0</v>
      </c>
      <c r="Z32" s="17">
        <f t="shared" si="22"/>
        <v>18905680</v>
      </c>
    </row>
    <row r="33" spans="1:26" ht="234" x14ac:dyDescent="0.25">
      <c r="A33" s="4" t="s">
        <v>40</v>
      </c>
      <c r="B33" s="1" t="s">
        <v>19</v>
      </c>
      <c r="C33" s="1" t="s">
        <v>39</v>
      </c>
      <c r="D33" s="1" t="s">
        <v>41</v>
      </c>
      <c r="E33" s="5" t="s">
        <v>0</v>
      </c>
      <c r="F33" s="3">
        <f>F34+F36</f>
        <v>895854</v>
      </c>
      <c r="G33" s="3">
        <f t="shared" si="0"/>
        <v>0</v>
      </c>
      <c r="H33" s="3">
        <f>H34+H36</f>
        <v>895854</v>
      </c>
      <c r="I33" s="3">
        <f t="shared" si="1"/>
        <v>0</v>
      </c>
      <c r="J33" s="3">
        <f>J34+J36</f>
        <v>895854</v>
      </c>
      <c r="K33" s="41">
        <f>K34+K36</f>
        <v>895854</v>
      </c>
      <c r="L33" s="3">
        <f t="shared" si="3"/>
        <v>0</v>
      </c>
      <c r="M33" s="41">
        <f>M34+M36</f>
        <v>895854</v>
      </c>
      <c r="N33" s="3">
        <f t="shared" si="4"/>
        <v>0</v>
      </c>
      <c r="O33" s="3">
        <f t="shared" ref="O33:V33" si="23">O34+O36</f>
        <v>895854</v>
      </c>
      <c r="P33" s="3">
        <f>P34+P36</f>
        <v>895854</v>
      </c>
      <c r="Q33" s="3">
        <f t="shared" si="6"/>
        <v>0</v>
      </c>
      <c r="R33" s="3">
        <f t="shared" si="7"/>
        <v>0</v>
      </c>
      <c r="S33" s="3">
        <f t="shared" ref="S33:U33" si="24">S34+S36</f>
        <v>895854</v>
      </c>
      <c r="T33" s="14">
        <f t="shared" si="8"/>
        <v>0</v>
      </c>
      <c r="U33" s="3">
        <f t="shared" si="24"/>
        <v>895854</v>
      </c>
      <c r="V33" s="14">
        <f t="shared" si="23"/>
        <v>895854</v>
      </c>
      <c r="W33" s="46">
        <f t="shared" si="9"/>
        <v>0</v>
      </c>
      <c r="X33" s="27">
        <f t="shared" ref="X33:Z33" si="25">X34+X36</f>
        <v>895854</v>
      </c>
      <c r="Y33" s="48">
        <f t="shared" si="10"/>
        <v>0</v>
      </c>
      <c r="Z33" s="17">
        <f t="shared" si="25"/>
        <v>895854</v>
      </c>
    </row>
    <row r="34" spans="1:26" ht="93.6" x14ac:dyDescent="0.25">
      <c r="A34" s="4" t="s">
        <v>24</v>
      </c>
      <c r="B34" s="1" t="s">
        <v>19</v>
      </c>
      <c r="C34" s="1" t="s">
        <v>39</v>
      </c>
      <c r="D34" s="1" t="s">
        <v>41</v>
      </c>
      <c r="E34" s="1" t="s">
        <v>25</v>
      </c>
      <c r="F34" s="3">
        <f>F35</f>
        <v>621200</v>
      </c>
      <c r="G34" s="3">
        <f t="shared" si="0"/>
        <v>0</v>
      </c>
      <c r="H34" s="3">
        <f>H35</f>
        <v>621200</v>
      </c>
      <c r="I34" s="3">
        <f t="shared" si="1"/>
        <v>94700</v>
      </c>
      <c r="J34" s="3">
        <f>J35</f>
        <v>715900</v>
      </c>
      <c r="K34" s="41">
        <f>K35</f>
        <v>713524.45</v>
      </c>
      <c r="L34" s="3">
        <f t="shared" si="3"/>
        <v>-2375.5500000000466</v>
      </c>
      <c r="M34" s="41">
        <f>M35</f>
        <v>713524.45</v>
      </c>
      <c r="N34" s="3">
        <f t="shared" si="4"/>
        <v>0</v>
      </c>
      <c r="O34" s="3">
        <f t="shared" ref="O34:Z34" si="26">O35</f>
        <v>621200</v>
      </c>
      <c r="P34" s="3">
        <f>P35</f>
        <v>713524.45</v>
      </c>
      <c r="Q34" s="3">
        <f t="shared" si="6"/>
        <v>0</v>
      </c>
      <c r="R34" s="3">
        <f t="shared" si="7"/>
        <v>0</v>
      </c>
      <c r="S34" s="3">
        <f t="shared" si="26"/>
        <v>621200</v>
      </c>
      <c r="T34" s="14">
        <f t="shared" si="8"/>
        <v>0</v>
      </c>
      <c r="U34" s="3">
        <f t="shared" si="26"/>
        <v>621200</v>
      </c>
      <c r="V34" s="14">
        <f t="shared" si="26"/>
        <v>621200</v>
      </c>
      <c r="W34" s="46">
        <f t="shared" si="9"/>
        <v>0</v>
      </c>
      <c r="X34" s="27">
        <f t="shared" si="26"/>
        <v>621200</v>
      </c>
      <c r="Y34" s="48">
        <f t="shared" si="10"/>
        <v>0</v>
      </c>
      <c r="Z34" s="17">
        <f t="shared" si="26"/>
        <v>621200</v>
      </c>
    </row>
    <row r="35" spans="1:26" ht="31.2" x14ac:dyDescent="0.25">
      <c r="A35" s="4" t="s">
        <v>26</v>
      </c>
      <c r="B35" s="1" t="s">
        <v>19</v>
      </c>
      <c r="C35" s="1" t="s">
        <v>39</v>
      </c>
      <c r="D35" s="1" t="s">
        <v>41</v>
      </c>
      <c r="E35" s="1" t="s">
        <v>27</v>
      </c>
      <c r="F35" s="3">
        <v>621200</v>
      </c>
      <c r="G35" s="3">
        <f t="shared" si="0"/>
        <v>0</v>
      </c>
      <c r="H35" s="3">
        <v>621200</v>
      </c>
      <c r="I35" s="3">
        <f t="shared" si="1"/>
        <v>94700</v>
      </c>
      <c r="J35" s="3">
        <v>715900</v>
      </c>
      <c r="K35" s="41">
        <v>713524.45</v>
      </c>
      <c r="L35" s="3">
        <f t="shared" si="3"/>
        <v>-2375.5500000000466</v>
      </c>
      <c r="M35" s="41">
        <v>713524.45</v>
      </c>
      <c r="N35" s="3">
        <f t="shared" si="4"/>
        <v>0</v>
      </c>
      <c r="O35" s="3">
        <v>621200</v>
      </c>
      <c r="P35" s="3">
        <v>713524.45</v>
      </c>
      <c r="Q35" s="3">
        <f t="shared" si="6"/>
        <v>0</v>
      </c>
      <c r="R35" s="3">
        <f t="shared" si="7"/>
        <v>0</v>
      </c>
      <c r="S35" s="3">
        <v>621200</v>
      </c>
      <c r="T35" s="14">
        <f t="shared" si="8"/>
        <v>0</v>
      </c>
      <c r="U35" s="3">
        <v>621200</v>
      </c>
      <c r="V35" s="14">
        <v>621200</v>
      </c>
      <c r="W35" s="46">
        <f t="shared" si="9"/>
        <v>0</v>
      </c>
      <c r="X35" s="27">
        <v>621200</v>
      </c>
      <c r="Y35" s="48">
        <f t="shared" si="10"/>
        <v>0</v>
      </c>
      <c r="Z35" s="17">
        <v>621200</v>
      </c>
    </row>
    <row r="36" spans="1:26" ht="46.8" x14ac:dyDescent="0.25">
      <c r="A36" s="4" t="s">
        <v>32</v>
      </c>
      <c r="B36" s="1" t="s">
        <v>19</v>
      </c>
      <c r="C36" s="1" t="s">
        <v>39</v>
      </c>
      <c r="D36" s="1" t="s">
        <v>41</v>
      </c>
      <c r="E36" s="1" t="s">
        <v>33</v>
      </c>
      <c r="F36" s="3">
        <f>F37</f>
        <v>274654</v>
      </c>
      <c r="G36" s="3">
        <f t="shared" si="0"/>
        <v>0</v>
      </c>
      <c r="H36" s="3">
        <f>H37</f>
        <v>274654</v>
      </c>
      <c r="I36" s="3">
        <f t="shared" si="1"/>
        <v>-94700</v>
      </c>
      <c r="J36" s="3">
        <f>J37</f>
        <v>179954</v>
      </c>
      <c r="K36" s="41">
        <f>K37</f>
        <v>182329.55</v>
      </c>
      <c r="L36" s="3">
        <f t="shared" si="3"/>
        <v>2375.5499999999884</v>
      </c>
      <c r="M36" s="41">
        <f>M37</f>
        <v>182329.55</v>
      </c>
      <c r="N36" s="3">
        <f t="shared" si="4"/>
        <v>0</v>
      </c>
      <c r="O36" s="3">
        <f t="shared" ref="O36:Z36" si="27">O37</f>
        <v>274654</v>
      </c>
      <c r="P36" s="3">
        <f>P37</f>
        <v>182329.55</v>
      </c>
      <c r="Q36" s="3">
        <f t="shared" si="6"/>
        <v>0</v>
      </c>
      <c r="R36" s="3">
        <f t="shared" si="7"/>
        <v>0</v>
      </c>
      <c r="S36" s="3">
        <f t="shared" si="27"/>
        <v>274654</v>
      </c>
      <c r="T36" s="14">
        <f t="shared" si="8"/>
        <v>0</v>
      </c>
      <c r="U36" s="3">
        <f t="shared" si="27"/>
        <v>274654</v>
      </c>
      <c r="V36" s="14">
        <f t="shared" si="27"/>
        <v>274654</v>
      </c>
      <c r="W36" s="46">
        <f t="shared" si="9"/>
        <v>0</v>
      </c>
      <c r="X36" s="27">
        <f t="shared" si="27"/>
        <v>274654</v>
      </c>
      <c r="Y36" s="48">
        <f t="shared" si="10"/>
        <v>0</v>
      </c>
      <c r="Z36" s="17">
        <f t="shared" si="27"/>
        <v>274654</v>
      </c>
    </row>
    <row r="37" spans="1:26" ht="46.8" x14ac:dyDescent="0.25">
      <c r="A37" s="4" t="s">
        <v>34</v>
      </c>
      <c r="B37" s="1" t="s">
        <v>19</v>
      </c>
      <c r="C37" s="1" t="s">
        <v>39</v>
      </c>
      <c r="D37" s="1" t="s">
        <v>41</v>
      </c>
      <c r="E37" s="1" t="s">
        <v>35</v>
      </c>
      <c r="F37" s="3">
        <v>274654</v>
      </c>
      <c r="G37" s="3">
        <f t="shared" si="0"/>
        <v>0</v>
      </c>
      <c r="H37" s="3">
        <v>274654</v>
      </c>
      <c r="I37" s="3">
        <f t="shared" si="1"/>
        <v>-94700</v>
      </c>
      <c r="J37" s="3">
        <v>179954</v>
      </c>
      <c r="K37" s="41">
        <v>182329.55</v>
      </c>
      <c r="L37" s="3">
        <f t="shared" si="3"/>
        <v>2375.5499999999884</v>
      </c>
      <c r="M37" s="41">
        <v>182329.55</v>
      </c>
      <c r="N37" s="3">
        <f t="shared" si="4"/>
        <v>0</v>
      </c>
      <c r="O37" s="3">
        <v>274654</v>
      </c>
      <c r="P37" s="3">
        <v>182329.55</v>
      </c>
      <c r="Q37" s="3">
        <f t="shared" si="6"/>
        <v>0</v>
      </c>
      <c r="R37" s="3">
        <f t="shared" si="7"/>
        <v>0</v>
      </c>
      <c r="S37" s="3">
        <v>274654</v>
      </c>
      <c r="T37" s="14">
        <f t="shared" si="8"/>
        <v>0</v>
      </c>
      <c r="U37" s="3">
        <v>274654</v>
      </c>
      <c r="V37" s="14">
        <v>274654</v>
      </c>
      <c r="W37" s="46">
        <f t="shared" si="9"/>
        <v>0</v>
      </c>
      <c r="X37" s="27">
        <v>274654</v>
      </c>
      <c r="Y37" s="48">
        <f t="shared" si="10"/>
        <v>0</v>
      </c>
      <c r="Z37" s="17">
        <v>274654</v>
      </c>
    </row>
    <row r="38" spans="1:26" ht="218.4" x14ac:dyDescent="0.25">
      <c r="A38" s="4" t="s">
        <v>42</v>
      </c>
      <c r="B38" s="1" t="s">
        <v>19</v>
      </c>
      <c r="C38" s="1" t="s">
        <v>39</v>
      </c>
      <c r="D38" s="1" t="s">
        <v>43</v>
      </c>
      <c r="E38" s="5" t="s">
        <v>0</v>
      </c>
      <c r="F38" s="3">
        <f>F39+F41</f>
        <v>597436</v>
      </c>
      <c r="G38" s="3">
        <f t="shared" si="0"/>
        <v>0</v>
      </c>
      <c r="H38" s="3">
        <f>H39+H41</f>
        <v>597436</v>
      </c>
      <c r="I38" s="3">
        <f t="shared" si="1"/>
        <v>0</v>
      </c>
      <c r="J38" s="3">
        <f>J39+J41</f>
        <v>597436</v>
      </c>
      <c r="K38" s="41">
        <f>K39+K41</f>
        <v>597436</v>
      </c>
      <c r="L38" s="3">
        <f t="shared" si="3"/>
        <v>0</v>
      </c>
      <c r="M38" s="41">
        <f>M39+M41</f>
        <v>597436</v>
      </c>
      <c r="N38" s="3">
        <f t="shared" si="4"/>
        <v>0</v>
      </c>
      <c r="O38" s="3">
        <f t="shared" ref="O38:V38" si="28">O39+O41</f>
        <v>597436</v>
      </c>
      <c r="P38" s="3">
        <f>P39+P41</f>
        <v>597436</v>
      </c>
      <c r="Q38" s="3">
        <f t="shared" si="6"/>
        <v>0</v>
      </c>
      <c r="R38" s="3">
        <f t="shared" si="7"/>
        <v>0</v>
      </c>
      <c r="S38" s="3">
        <f t="shared" ref="S38:U38" si="29">S39+S41</f>
        <v>597436</v>
      </c>
      <c r="T38" s="14">
        <f t="shared" si="8"/>
        <v>0</v>
      </c>
      <c r="U38" s="3">
        <f t="shared" si="29"/>
        <v>597436</v>
      </c>
      <c r="V38" s="14">
        <f t="shared" si="28"/>
        <v>597436</v>
      </c>
      <c r="W38" s="46">
        <f t="shared" si="9"/>
        <v>0</v>
      </c>
      <c r="X38" s="27">
        <f t="shared" ref="X38:Z38" si="30">X39+X41</f>
        <v>597436</v>
      </c>
      <c r="Y38" s="48">
        <f t="shared" si="10"/>
        <v>0</v>
      </c>
      <c r="Z38" s="17">
        <f t="shared" si="30"/>
        <v>597436</v>
      </c>
    </row>
    <row r="39" spans="1:26" ht="93.6" x14ac:dyDescent="0.25">
      <c r="A39" s="4" t="s">
        <v>24</v>
      </c>
      <c r="B39" s="1" t="s">
        <v>19</v>
      </c>
      <c r="C39" s="1" t="s">
        <v>39</v>
      </c>
      <c r="D39" s="1" t="s">
        <v>43</v>
      </c>
      <c r="E39" s="1" t="s">
        <v>25</v>
      </c>
      <c r="F39" s="3">
        <f>F40</f>
        <v>395400</v>
      </c>
      <c r="G39" s="3">
        <f t="shared" si="0"/>
        <v>0</v>
      </c>
      <c r="H39" s="3">
        <f>H40</f>
        <v>395400</v>
      </c>
      <c r="I39" s="3">
        <f t="shared" si="1"/>
        <v>74200</v>
      </c>
      <c r="J39" s="3">
        <f>J40</f>
        <v>469600</v>
      </c>
      <c r="K39" s="41">
        <f>K40</f>
        <v>468423.61</v>
      </c>
      <c r="L39" s="3">
        <f t="shared" si="3"/>
        <v>-1176.390000000014</v>
      </c>
      <c r="M39" s="41">
        <f>M40</f>
        <v>468423.41</v>
      </c>
      <c r="N39" s="3">
        <f t="shared" si="4"/>
        <v>-0.20000000001164153</v>
      </c>
      <c r="O39" s="3">
        <f t="shared" ref="O39:Z39" si="31">O40</f>
        <v>395400</v>
      </c>
      <c r="P39" s="3">
        <f>P40</f>
        <v>468423.41</v>
      </c>
      <c r="Q39" s="3">
        <f t="shared" si="6"/>
        <v>0</v>
      </c>
      <c r="R39" s="3">
        <f t="shared" si="7"/>
        <v>0</v>
      </c>
      <c r="S39" s="3">
        <f t="shared" si="31"/>
        <v>395400</v>
      </c>
      <c r="T39" s="14">
        <f t="shared" si="8"/>
        <v>0</v>
      </c>
      <c r="U39" s="3">
        <f t="shared" si="31"/>
        <v>395400</v>
      </c>
      <c r="V39" s="14">
        <f t="shared" si="31"/>
        <v>395400</v>
      </c>
      <c r="W39" s="46">
        <f t="shared" si="9"/>
        <v>0</v>
      </c>
      <c r="X39" s="27">
        <f t="shared" si="31"/>
        <v>395400</v>
      </c>
      <c r="Y39" s="48">
        <f t="shared" si="10"/>
        <v>0</v>
      </c>
      <c r="Z39" s="17">
        <f t="shared" si="31"/>
        <v>395400</v>
      </c>
    </row>
    <row r="40" spans="1:26" ht="31.2" x14ac:dyDescent="0.25">
      <c r="A40" s="4" t="s">
        <v>26</v>
      </c>
      <c r="B40" s="1" t="s">
        <v>19</v>
      </c>
      <c r="C40" s="1" t="s">
        <v>39</v>
      </c>
      <c r="D40" s="1" t="s">
        <v>43</v>
      </c>
      <c r="E40" s="1" t="s">
        <v>27</v>
      </c>
      <c r="F40" s="3">
        <v>395400</v>
      </c>
      <c r="G40" s="3">
        <f t="shared" si="0"/>
        <v>0</v>
      </c>
      <c r="H40" s="3">
        <v>395400</v>
      </c>
      <c r="I40" s="3">
        <f t="shared" si="1"/>
        <v>74200</v>
      </c>
      <c r="J40" s="3">
        <v>469600</v>
      </c>
      <c r="K40" s="41">
        <v>468423.61</v>
      </c>
      <c r="L40" s="3">
        <f t="shared" si="3"/>
        <v>-1176.390000000014</v>
      </c>
      <c r="M40" s="41">
        <v>468423.41</v>
      </c>
      <c r="N40" s="3">
        <f t="shared" si="4"/>
        <v>-0.20000000001164153</v>
      </c>
      <c r="O40" s="3">
        <v>395400</v>
      </c>
      <c r="P40" s="3">
        <v>468423.41</v>
      </c>
      <c r="Q40" s="3">
        <f t="shared" si="6"/>
        <v>0</v>
      </c>
      <c r="R40" s="3">
        <f t="shared" si="7"/>
        <v>0</v>
      </c>
      <c r="S40" s="3">
        <v>395400</v>
      </c>
      <c r="T40" s="14">
        <f t="shared" si="8"/>
        <v>0</v>
      </c>
      <c r="U40" s="3">
        <v>395400</v>
      </c>
      <c r="V40" s="14">
        <v>395400</v>
      </c>
      <c r="W40" s="46">
        <f t="shared" si="9"/>
        <v>0</v>
      </c>
      <c r="X40" s="27">
        <v>395400</v>
      </c>
      <c r="Y40" s="48">
        <f t="shared" si="10"/>
        <v>0</v>
      </c>
      <c r="Z40" s="17">
        <v>395400</v>
      </c>
    </row>
    <row r="41" spans="1:26" ht="46.8" x14ac:dyDescent="0.25">
      <c r="A41" s="4" t="s">
        <v>32</v>
      </c>
      <c r="B41" s="1" t="s">
        <v>19</v>
      </c>
      <c r="C41" s="1" t="s">
        <v>39</v>
      </c>
      <c r="D41" s="1" t="s">
        <v>43</v>
      </c>
      <c r="E41" s="1" t="s">
        <v>33</v>
      </c>
      <c r="F41" s="3">
        <f>F42</f>
        <v>202036</v>
      </c>
      <c r="G41" s="3">
        <f t="shared" si="0"/>
        <v>0</v>
      </c>
      <c r="H41" s="3">
        <f>H42</f>
        <v>202036</v>
      </c>
      <c r="I41" s="3">
        <f t="shared" si="1"/>
        <v>-74200</v>
      </c>
      <c r="J41" s="3">
        <f>J42</f>
        <v>127836</v>
      </c>
      <c r="K41" s="41">
        <f>K42</f>
        <v>129012.39</v>
      </c>
      <c r="L41" s="3">
        <f t="shared" si="3"/>
        <v>1176.3899999999994</v>
      </c>
      <c r="M41" s="41">
        <f>M42</f>
        <v>129012.59</v>
      </c>
      <c r="N41" s="3">
        <f t="shared" si="4"/>
        <v>0.19999999999708962</v>
      </c>
      <c r="O41" s="3">
        <f t="shared" ref="O41:Z41" si="32">O42</f>
        <v>202036</v>
      </c>
      <c r="P41" s="3">
        <f>P42</f>
        <v>129012.59</v>
      </c>
      <c r="Q41" s="3">
        <f t="shared" si="6"/>
        <v>0</v>
      </c>
      <c r="R41" s="3">
        <f t="shared" si="7"/>
        <v>0</v>
      </c>
      <c r="S41" s="3">
        <f t="shared" si="32"/>
        <v>202036</v>
      </c>
      <c r="T41" s="14">
        <f t="shared" si="8"/>
        <v>0</v>
      </c>
      <c r="U41" s="3">
        <f t="shared" si="32"/>
        <v>202036</v>
      </c>
      <c r="V41" s="14">
        <f t="shared" si="32"/>
        <v>202036</v>
      </c>
      <c r="W41" s="46">
        <f t="shared" si="9"/>
        <v>0</v>
      </c>
      <c r="X41" s="27">
        <f t="shared" si="32"/>
        <v>202036</v>
      </c>
      <c r="Y41" s="48">
        <f t="shared" si="10"/>
        <v>0</v>
      </c>
      <c r="Z41" s="17">
        <f t="shared" si="32"/>
        <v>202036</v>
      </c>
    </row>
    <row r="42" spans="1:26" ht="46.8" x14ac:dyDescent="0.25">
      <c r="A42" s="4" t="s">
        <v>34</v>
      </c>
      <c r="B42" s="1" t="s">
        <v>19</v>
      </c>
      <c r="C42" s="1" t="s">
        <v>39</v>
      </c>
      <c r="D42" s="1" t="s">
        <v>43</v>
      </c>
      <c r="E42" s="1" t="s">
        <v>35</v>
      </c>
      <c r="F42" s="3">
        <v>202036</v>
      </c>
      <c r="G42" s="3">
        <f t="shared" si="0"/>
        <v>0</v>
      </c>
      <c r="H42" s="3">
        <v>202036</v>
      </c>
      <c r="I42" s="3">
        <f t="shared" si="1"/>
        <v>-74200</v>
      </c>
      <c r="J42" s="3">
        <v>127836</v>
      </c>
      <c r="K42" s="41">
        <v>129012.39</v>
      </c>
      <c r="L42" s="3">
        <f t="shared" si="3"/>
        <v>1176.3899999999994</v>
      </c>
      <c r="M42" s="41">
        <v>129012.59</v>
      </c>
      <c r="N42" s="3">
        <f t="shared" si="4"/>
        <v>0.19999999999708962</v>
      </c>
      <c r="O42" s="3">
        <v>202036</v>
      </c>
      <c r="P42" s="3">
        <v>129012.59</v>
      </c>
      <c r="Q42" s="3">
        <f t="shared" si="6"/>
        <v>0</v>
      </c>
      <c r="R42" s="3">
        <f t="shared" si="7"/>
        <v>0</v>
      </c>
      <c r="S42" s="3">
        <v>202036</v>
      </c>
      <c r="T42" s="14">
        <f t="shared" si="8"/>
        <v>0</v>
      </c>
      <c r="U42" s="3">
        <v>202036</v>
      </c>
      <c r="V42" s="14">
        <v>202036</v>
      </c>
      <c r="W42" s="46">
        <f t="shared" si="9"/>
        <v>0</v>
      </c>
      <c r="X42" s="27">
        <v>202036</v>
      </c>
      <c r="Y42" s="48">
        <f t="shared" si="10"/>
        <v>0</v>
      </c>
      <c r="Z42" s="17">
        <v>202036</v>
      </c>
    </row>
    <row r="43" spans="1:26" ht="46.8" x14ac:dyDescent="0.25">
      <c r="A43" s="4" t="s">
        <v>44</v>
      </c>
      <c r="B43" s="1" t="s">
        <v>19</v>
      </c>
      <c r="C43" s="1" t="s">
        <v>39</v>
      </c>
      <c r="D43" s="1" t="s">
        <v>45</v>
      </c>
      <c r="E43" s="5" t="s">
        <v>0</v>
      </c>
      <c r="F43" s="3">
        <f>F44+F46</f>
        <v>1194472</v>
      </c>
      <c r="G43" s="3">
        <f t="shared" si="0"/>
        <v>0</v>
      </c>
      <c r="H43" s="3">
        <f>H44+H46</f>
        <v>1194472</v>
      </c>
      <c r="I43" s="3">
        <f t="shared" si="1"/>
        <v>0</v>
      </c>
      <c r="J43" s="3">
        <f>J44+J46</f>
        <v>1194472</v>
      </c>
      <c r="K43" s="41">
        <f>K44+K46</f>
        <v>1194472</v>
      </c>
      <c r="L43" s="3">
        <f t="shared" si="3"/>
        <v>0</v>
      </c>
      <c r="M43" s="41">
        <f>M44+M46</f>
        <v>1194472</v>
      </c>
      <c r="N43" s="3">
        <f t="shared" si="4"/>
        <v>0</v>
      </c>
      <c r="O43" s="3">
        <f t="shared" ref="O43:V43" si="33">O44+O46</f>
        <v>1194472</v>
      </c>
      <c r="P43" s="3">
        <f>P44+P46</f>
        <v>1194472</v>
      </c>
      <c r="Q43" s="3">
        <f t="shared" si="6"/>
        <v>0</v>
      </c>
      <c r="R43" s="3">
        <f t="shared" si="7"/>
        <v>0</v>
      </c>
      <c r="S43" s="3">
        <f t="shared" ref="S43:U43" si="34">S44+S46</f>
        <v>1194472</v>
      </c>
      <c r="T43" s="14">
        <f t="shared" si="8"/>
        <v>0</v>
      </c>
      <c r="U43" s="3">
        <f t="shared" si="34"/>
        <v>1194472</v>
      </c>
      <c r="V43" s="14">
        <f t="shared" si="33"/>
        <v>1194472</v>
      </c>
      <c r="W43" s="46">
        <f t="shared" si="9"/>
        <v>0</v>
      </c>
      <c r="X43" s="27">
        <f t="shared" ref="X43:Z43" si="35">X44+X46</f>
        <v>1194472</v>
      </c>
      <c r="Y43" s="48">
        <f t="shared" si="10"/>
        <v>0</v>
      </c>
      <c r="Z43" s="17">
        <f t="shared" si="35"/>
        <v>1194472</v>
      </c>
    </row>
    <row r="44" spans="1:26" ht="93.6" x14ac:dyDescent="0.25">
      <c r="A44" s="4" t="s">
        <v>24</v>
      </c>
      <c r="B44" s="1" t="s">
        <v>19</v>
      </c>
      <c r="C44" s="1" t="s">
        <v>39</v>
      </c>
      <c r="D44" s="1" t="s">
        <v>45</v>
      </c>
      <c r="E44" s="1" t="s">
        <v>25</v>
      </c>
      <c r="F44" s="3">
        <f>F45</f>
        <v>820900</v>
      </c>
      <c r="G44" s="3">
        <f t="shared" si="0"/>
        <v>0</v>
      </c>
      <c r="H44" s="3">
        <f>H45</f>
        <v>820900</v>
      </c>
      <c r="I44" s="3">
        <f t="shared" si="1"/>
        <v>126700</v>
      </c>
      <c r="J44" s="3">
        <f>J45</f>
        <v>947600</v>
      </c>
      <c r="K44" s="41">
        <f>K45</f>
        <v>946364.09</v>
      </c>
      <c r="L44" s="3">
        <f t="shared" si="3"/>
        <v>-1235.9100000000326</v>
      </c>
      <c r="M44" s="41">
        <f>M45</f>
        <v>946364.09</v>
      </c>
      <c r="N44" s="3">
        <f t="shared" si="4"/>
        <v>0</v>
      </c>
      <c r="O44" s="3">
        <f t="shared" ref="O44:Z44" si="36">O45</f>
        <v>820900</v>
      </c>
      <c r="P44" s="3">
        <f>P45</f>
        <v>946364.09</v>
      </c>
      <c r="Q44" s="3">
        <f t="shared" si="6"/>
        <v>0</v>
      </c>
      <c r="R44" s="3">
        <f t="shared" si="7"/>
        <v>0</v>
      </c>
      <c r="S44" s="3">
        <f t="shared" si="36"/>
        <v>820900</v>
      </c>
      <c r="T44" s="14">
        <f t="shared" si="8"/>
        <v>0</v>
      </c>
      <c r="U44" s="3">
        <f t="shared" si="36"/>
        <v>820900</v>
      </c>
      <c r="V44" s="14">
        <f t="shared" si="36"/>
        <v>820900</v>
      </c>
      <c r="W44" s="46">
        <f t="shared" si="9"/>
        <v>0</v>
      </c>
      <c r="X44" s="27">
        <f t="shared" si="36"/>
        <v>820900</v>
      </c>
      <c r="Y44" s="48">
        <f t="shared" si="10"/>
        <v>0</v>
      </c>
      <c r="Z44" s="17">
        <f t="shared" si="36"/>
        <v>820900</v>
      </c>
    </row>
    <row r="45" spans="1:26" ht="31.2" x14ac:dyDescent="0.25">
      <c r="A45" s="4" t="s">
        <v>26</v>
      </c>
      <c r="B45" s="1" t="s">
        <v>19</v>
      </c>
      <c r="C45" s="1" t="s">
        <v>39</v>
      </c>
      <c r="D45" s="1" t="s">
        <v>45</v>
      </c>
      <c r="E45" s="1" t="s">
        <v>27</v>
      </c>
      <c r="F45" s="3">
        <v>820900</v>
      </c>
      <c r="G45" s="3">
        <f t="shared" si="0"/>
        <v>0</v>
      </c>
      <c r="H45" s="3">
        <v>820900</v>
      </c>
      <c r="I45" s="3">
        <f t="shared" si="1"/>
        <v>126700</v>
      </c>
      <c r="J45" s="3">
        <v>947600</v>
      </c>
      <c r="K45" s="41">
        <v>946364.09</v>
      </c>
      <c r="L45" s="3">
        <f t="shared" si="3"/>
        <v>-1235.9100000000326</v>
      </c>
      <c r="M45" s="41">
        <v>946364.09</v>
      </c>
      <c r="N45" s="3">
        <f t="shared" si="4"/>
        <v>0</v>
      </c>
      <c r="O45" s="3">
        <v>820900</v>
      </c>
      <c r="P45" s="3">
        <v>946364.09</v>
      </c>
      <c r="Q45" s="3">
        <f t="shared" si="6"/>
        <v>0</v>
      </c>
      <c r="R45" s="3">
        <f t="shared" si="7"/>
        <v>0</v>
      </c>
      <c r="S45" s="3">
        <v>820900</v>
      </c>
      <c r="T45" s="14">
        <f t="shared" si="8"/>
        <v>0</v>
      </c>
      <c r="U45" s="3">
        <v>820900</v>
      </c>
      <c r="V45" s="14">
        <v>820900</v>
      </c>
      <c r="W45" s="46">
        <f t="shared" si="9"/>
        <v>0</v>
      </c>
      <c r="X45" s="27">
        <v>820900</v>
      </c>
      <c r="Y45" s="48">
        <f t="shared" si="10"/>
        <v>0</v>
      </c>
      <c r="Z45" s="17">
        <v>820900</v>
      </c>
    </row>
    <row r="46" spans="1:26" ht="46.8" x14ac:dyDescent="0.25">
      <c r="A46" s="4" t="s">
        <v>32</v>
      </c>
      <c r="B46" s="1" t="s">
        <v>19</v>
      </c>
      <c r="C46" s="1" t="s">
        <v>39</v>
      </c>
      <c r="D46" s="1" t="s">
        <v>45</v>
      </c>
      <c r="E46" s="1" t="s">
        <v>33</v>
      </c>
      <c r="F46" s="3">
        <f>F47</f>
        <v>373572</v>
      </c>
      <c r="G46" s="3">
        <f t="shared" si="0"/>
        <v>0</v>
      </c>
      <c r="H46" s="3">
        <f>H47</f>
        <v>373572</v>
      </c>
      <c r="I46" s="3">
        <f t="shared" si="1"/>
        <v>-126700</v>
      </c>
      <c r="J46" s="3">
        <f>J47</f>
        <v>246872</v>
      </c>
      <c r="K46" s="41">
        <f>K47</f>
        <v>248107.91</v>
      </c>
      <c r="L46" s="3">
        <f t="shared" si="3"/>
        <v>1235.9100000000035</v>
      </c>
      <c r="M46" s="41">
        <f>M47</f>
        <v>248107.91</v>
      </c>
      <c r="N46" s="3">
        <f t="shared" si="4"/>
        <v>0</v>
      </c>
      <c r="O46" s="3">
        <f t="shared" ref="O46:Z46" si="37">O47</f>
        <v>373572</v>
      </c>
      <c r="P46" s="3">
        <f>P47</f>
        <v>248107.91</v>
      </c>
      <c r="Q46" s="3">
        <f t="shared" si="6"/>
        <v>0</v>
      </c>
      <c r="R46" s="3">
        <f t="shared" si="7"/>
        <v>0</v>
      </c>
      <c r="S46" s="3">
        <f t="shared" si="37"/>
        <v>373572</v>
      </c>
      <c r="T46" s="14">
        <f t="shared" si="8"/>
        <v>0</v>
      </c>
      <c r="U46" s="3">
        <f t="shared" si="37"/>
        <v>373572</v>
      </c>
      <c r="V46" s="14">
        <f t="shared" si="37"/>
        <v>373572</v>
      </c>
      <c r="W46" s="46">
        <f t="shared" si="9"/>
        <v>0</v>
      </c>
      <c r="X46" s="27">
        <f t="shared" si="37"/>
        <v>373572</v>
      </c>
      <c r="Y46" s="48">
        <f t="shared" si="10"/>
        <v>0</v>
      </c>
      <c r="Z46" s="17">
        <f t="shared" si="37"/>
        <v>373572</v>
      </c>
    </row>
    <row r="47" spans="1:26" ht="46.8" x14ac:dyDescent="0.25">
      <c r="A47" s="4" t="s">
        <v>34</v>
      </c>
      <c r="B47" s="1" t="s">
        <v>19</v>
      </c>
      <c r="C47" s="1" t="s">
        <v>39</v>
      </c>
      <c r="D47" s="1" t="s">
        <v>45</v>
      </c>
      <c r="E47" s="1" t="s">
        <v>35</v>
      </c>
      <c r="F47" s="3">
        <v>373572</v>
      </c>
      <c r="G47" s="3">
        <f t="shared" si="0"/>
        <v>0</v>
      </c>
      <c r="H47" s="3">
        <v>373572</v>
      </c>
      <c r="I47" s="3">
        <f t="shared" si="1"/>
        <v>-126700</v>
      </c>
      <c r="J47" s="3">
        <v>246872</v>
      </c>
      <c r="K47" s="41">
        <v>248107.91</v>
      </c>
      <c r="L47" s="3">
        <f t="shared" si="3"/>
        <v>1235.9100000000035</v>
      </c>
      <c r="M47" s="41">
        <v>248107.91</v>
      </c>
      <c r="N47" s="3">
        <f t="shared" si="4"/>
        <v>0</v>
      </c>
      <c r="O47" s="3">
        <v>373572</v>
      </c>
      <c r="P47" s="3">
        <v>248107.91</v>
      </c>
      <c r="Q47" s="3">
        <f t="shared" si="6"/>
        <v>0</v>
      </c>
      <c r="R47" s="3">
        <f t="shared" si="7"/>
        <v>0</v>
      </c>
      <c r="S47" s="3">
        <v>373572</v>
      </c>
      <c r="T47" s="14">
        <f t="shared" si="8"/>
        <v>0</v>
      </c>
      <c r="U47" s="3">
        <v>373572</v>
      </c>
      <c r="V47" s="14">
        <v>373572</v>
      </c>
      <c r="W47" s="46">
        <f t="shared" si="9"/>
        <v>0</v>
      </c>
      <c r="X47" s="27">
        <v>373572</v>
      </c>
      <c r="Y47" s="48">
        <f t="shared" si="10"/>
        <v>0</v>
      </c>
      <c r="Z47" s="17">
        <v>373572</v>
      </c>
    </row>
    <row r="48" spans="1:26" ht="62.4" x14ac:dyDescent="0.25">
      <c r="A48" s="4" t="s">
        <v>46</v>
      </c>
      <c r="B48" s="1" t="s">
        <v>19</v>
      </c>
      <c r="C48" s="1" t="s">
        <v>39</v>
      </c>
      <c r="D48" s="1" t="s">
        <v>47</v>
      </c>
      <c r="E48" s="5" t="s">
        <v>0</v>
      </c>
      <c r="F48" s="3">
        <f>F49+F52</f>
        <v>298618</v>
      </c>
      <c r="G48" s="3">
        <f t="shared" si="0"/>
        <v>0</v>
      </c>
      <c r="H48" s="3">
        <f>H49+H52</f>
        <v>298618</v>
      </c>
      <c r="I48" s="3">
        <f t="shared" si="1"/>
        <v>0</v>
      </c>
      <c r="J48" s="3">
        <f>J49+J52</f>
        <v>298618</v>
      </c>
      <c r="K48" s="41">
        <f>K49+K52</f>
        <v>298618</v>
      </c>
      <c r="L48" s="3">
        <f t="shared" si="3"/>
        <v>0</v>
      </c>
      <c r="M48" s="41">
        <f>M49+M52</f>
        <v>298618</v>
      </c>
      <c r="N48" s="3">
        <f t="shared" si="4"/>
        <v>0</v>
      </c>
      <c r="O48" s="3">
        <f t="shared" ref="O48:V48" si="38">O49+O52</f>
        <v>298618</v>
      </c>
      <c r="P48" s="3">
        <f>P49+P52</f>
        <v>298618</v>
      </c>
      <c r="Q48" s="3">
        <f t="shared" si="6"/>
        <v>0</v>
      </c>
      <c r="R48" s="3">
        <f t="shared" si="7"/>
        <v>0</v>
      </c>
      <c r="S48" s="3">
        <f t="shared" ref="S48:U48" si="39">S49+S52</f>
        <v>298618</v>
      </c>
      <c r="T48" s="14">
        <f t="shared" si="8"/>
        <v>0</v>
      </c>
      <c r="U48" s="3">
        <f t="shared" si="39"/>
        <v>298618</v>
      </c>
      <c r="V48" s="14">
        <f t="shared" si="38"/>
        <v>298618</v>
      </c>
      <c r="W48" s="46">
        <f t="shared" si="9"/>
        <v>0</v>
      </c>
      <c r="X48" s="27">
        <f t="shared" ref="X48:Z48" si="40">X49+X52</f>
        <v>298618</v>
      </c>
      <c r="Y48" s="48">
        <f t="shared" si="10"/>
        <v>0</v>
      </c>
      <c r="Z48" s="17">
        <f t="shared" si="40"/>
        <v>298618</v>
      </c>
    </row>
    <row r="49" spans="1:26" ht="93.6" x14ac:dyDescent="0.25">
      <c r="A49" s="4" t="s">
        <v>24</v>
      </c>
      <c r="B49" s="1" t="s">
        <v>19</v>
      </c>
      <c r="C49" s="1" t="s">
        <v>39</v>
      </c>
      <c r="D49" s="1" t="s">
        <v>47</v>
      </c>
      <c r="E49" s="1" t="s">
        <v>25</v>
      </c>
      <c r="F49" s="3">
        <f>F50</f>
        <v>195600</v>
      </c>
      <c r="G49" s="3">
        <f t="shared" si="0"/>
        <v>0</v>
      </c>
      <c r="H49" s="3">
        <f>H50</f>
        <v>195600</v>
      </c>
      <c r="I49" s="3">
        <f t="shared" si="1"/>
        <v>55000</v>
      </c>
      <c r="J49" s="3">
        <f>J50</f>
        <v>250600</v>
      </c>
      <c r="K49" s="41">
        <f>K50</f>
        <v>250635.01</v>
      </c>
      <c r="L49" s="3">
        <f t="shared" si="3"/>
        <v>35.010000000009313</v>
      </c>
      <c r="M49" s="41">
        <f>M50</f>
        <v>250635.01</v>
      </c>
      <c r="N49" s="3">
        <f t="shared" si="4"/>
        <v>0</v>
      </c>
      <c r="O49" s="3">
        <f t="shared" ref="O49:Z49" si="41">O50</f>
        <v>195600</v>
      </c>
      <c r="P49" s="3">
        <f>P50</f>
        <v>250635.01</v>
      </c>
      <c r="Q49" s="3">
        <f t="shared" si="6"/>
        <v>0</v>
      </c>
      <c r="R49" s="3">
        <f t="shared" si="7"/>
        <v>0</v>
      </c>
      <c r="S49" s="3">
        <f t="shared" si="41"/>
        <v>195600</v>
      </c>
      <c r="T49" s="14">
        <f t="shared" si="8"/>
        <v>0</v>
      </c>
      <c r="U49" s="3">
        <f t="shared" si="41"/>
        <v>195600</v>
      </c>
      <c r="V49" s="14">
        <f t="shared" si="41"/>
        <v>195600</v>
      </c>
      <c r="W49" s="46">
        <f t="shared" si="9"/>
        <v>0</v>
      </c>
      <c r="X49" s="27">
        <f t="shared" si="41"/>
        <v>195600</v>
      </c>
      <c r="Y49" s="48">
        <f t="shared" si="10"/>
        <v>0</v>
      </c>
      <c r="Z49" s="17">
        <f t="shared" si="41"/>
        <v>195600</v>
      </c>
    </row>
    <row r="50" spans="1:26" ht="31.2" x14ac:dyDescent="0.25">
      <c r="A50" s="4" t="s">
        <v>26</v>
      </c>
      <c r="B50" s="1" t="s">
        <v>19</v>
      </c>
      <c r="C50" s="1" t="s">
        <v>39</v>
      </c>
      <c r="D50" s="1" t="s">
        <v>47</v>
      </c>
      <c r="E50" s="1" t="s">
        <v>27</v>
      </c>
      <c r="F50" s="3">
        <v>195600</v>
      </c>
      <c r="G50" s="3">
        <f t="shared" si="0"/>
        <v>0</v>
      </c>
      <c r="H50" s="3">
        <v>195600</v>
      </c>
      <c r="I50" s="3">
        <f t="shared" si="1"/>
        <v>55000</v>
      </c>
      <c r="J50" s="3">
        <v>250600</v>
      </c>
      <c r="K50" s="41">
        <v>250635.01</v>
      </c>
      <c r="L50" s="3">
        <f t="shared" si="3"/>
        <v>35.010000000009313</v>
      </c>
      <c r="M50" s="41">
        <v>250635.01</v>
      </c>
      <c r="N50" s="3">
        <f t="shared" si="4"/>
        <v>0</v>
      </c>
      <c r="O50" s="3">
        <v>195600</v>
      </c>
      <c r="P50" s="3">
        <v>250635.01</v>
      </c>
      <c r="Q50" s="3">
        <f t="shared" si="6"/>
        <v>0</v>
      </c>
      <c r="R50" s="3">
        <f t="shared" si="7"/>
        <v>0</v>
      </c>
      <c r="S50" s="3">
        <v>195600</v>
      </c>
      <c r="T50" s="14">
        <f t="shared" si="8"/>
        <v>0</v>
      </c>
      <c r="U50" s="3">
        <v>195600</v>
      </c>
      <c r="V50" s="14">
        <v>195600</v>
      </c>
      <c r="W50" s="46">
        <f t="shared" si="9"/>
        <v>0</v>
      </c>
      <c r="X50" s="27">
        <v>195600</v>
      </c>
      <c r="Y50" s="48">
        <f t="shared" si="10"/>
        <v>0</v>
      </c>
      <c r="Z50" s="17">
        <v>195600</v>
      </c>
    </row>
    <row r="51" spans="1:26" ht="46.8" x14ac:dyDescent="0.25">
      <c r="A51" s="4" t="s">
        <v>32</v>
      </c>
      <c r="B51" s="1" t="s">
        <v>19</v>
      </c>
      <c r="C51" s="1" t="s">
        <v>39</v>
      </c>
      <c r="D51" s="1" t="s">
        <v>47</v>
      </c>
      <c r="E51" s="1" t="s">
        <v>33</v>
      </c>
      <c r="F51" s="3">
        <f>F52</f>
        <v>103018</v>
      </c>
      <c r="G51" s="3">
        <f t="shared" si="0"/>
        <v>0</v>
      </c>
      <c r="H51" s="3">
        <f>H52</f>
        <v>103018</v>
      </c>
      <c r="I51" s="3">
        <f t="shared" si="1"/>
        <v>-55000</v>
      </c>
      <c r="J51" s="3">
        <f>J52</f>
        <v>48018</v>
      </c>
      <c r="K51" s="41">
        <f>K52</f>
        <v>47982.99</v>
      </c>
      <c r="L51" s="3">
        <f t="shared" si="3"/>
        <v>-35.010000000002037</v>
      </c>
      <c r="M51" s="41">
        <f>M52</f>
        <v>47982.99</v>
      </c>
      <c r="N51" s="3">
        <f t="shared" si="4"/>
        <v>0</v>
      </c>
      <c r="O51" s="3">
        <f t="shared" ref="O51:Z51" si="42">O52</f>
        <v>103018</v>
      </c>
      <c r="P51" s="3">
        <f>P52</f>
        <v>47982.99</v>
      </c>
      <c r="Q51" s="3">
        <f t="shared" si="6"/>
        <v>0</v>
      </c>
      <c r="R51" s="3">
        <f t="shared" si="7"/>
        <v>0</v>
      </c>
      <c r="S51" s="3">
        <f t="shared" si="42"/>
        <v>103018</v>
      </c>
      <c r="T51" s="14">
        <f t="shared" si="8"/>
        <v>0</v>
      </c>
      <c r="U51" s="3">
        <f t="shared" si="42"/>
        <v>103018</v>
      </c>
      <c r="V51" s="14">
        <f t="shared" si="42"/>
        <v>103018</v>
      </c>
      <c r="W51" s="46">
        <f t="shared" si="9"/>
        <v>0</v>
      </c>
      <c r="X51" s="27">
        <f t="shared" si="42"/>
        <v>103018</v>
      </c>
      <c r="Y51" s="48">
        <f t="shared" si="10"/>
        <v>0</v>
      </c>
      <c r="Z51" s="17">
        <f t="shared" si="42"/>
        <v>103018</v>
      </c>
    </row>
    <row r="52" spans="1:26" ht="46.8" x14ac:dyDescent="0.25">
      <c r="A52" s="4" t="s">
        <v>34</v>
      </c>
      <c r="B52" s="1" t="s">
        <v>19</v>
      </c>
      <c r="C52" s="1" t="s">
        <v>39</v>
      </c>
      <c r="D52" s="1" t="s">
        <v>47</v>
      </c>
      <c r="E52" s="1" t="s">
        <v>35</v>
      </c>
      <c r="F52" s="3">
        <v>103018</v>
      </c>
      <c r="G52" s="3">
        <f t="shared" si="0"/>
        <v>0</v>
      </c>
      <c r="H52" s="3">
        <v>103018</v>
      </c>
      <c r="I52" s="3">
        <f t="shared" si="1"/>
        <v>-55000</v>
      </c>
      <c r="J52" s="3">
        <v>48018</v>
      </c>
      <c r="K52" s="41">
        <v>47982.99</v>
      </c>
      <c r="L52" s="3">
        <f t="shared" si="3"/>
        <v>-35.010000000002037</v>
      </c>
      <c r="M52" s="41">
        <v>47982.99</v>
      </c>
      <c r="N52" s="3">
        <f t="shared" si="4"/>
        <v>0</v>
      </c>
      <c r="O52" s="3">
        <v>103018</v>
      </c>
      <c r="P52" s="3">
        <v>47982.99</v>
      </c>
      <c r="Q52" s="3">
        <f t="shared" si="6"/>
        <v>0</v>
      </c>
      <c r="R52" s="3">
        <f t="shared" si="7"/>
        <v>0</v>
      </c>
      <c r="S52" s="3">
        <v>103018</v>
      </c>
      <c r="T52" s="14">
        <f t="shared" si="8"/>
        <v>0</v>
      </c>
      <c r="U52" s="3">
        <v>103018</v>
      </c>
      <c r="V52" s="14">
        <v>103018</v>
      </c>
      <c r="W52" s="46">
        <f t="shared" si="9"/>
        <v>0</v>
      </c>
      <c r="X52" s="27">
        <v>103018</v>
      </c>
      <c r="Y52" s="48">
        <f t="shared" si="10"/>
        <v>0</v>
      </c>
      <c r="Z52" s="17">
        <v>103018</v>
      </c>
    </row>
    <row r="53" spans="1:26" ht="62.4" x14ac:dyDescent="0.25">
      <c r="A53" s="4" t="s">
        <v>48</v>
      </c>
      <c r="B53" s="1" t="s">
        <v>19</v>
      </c>
      <c r="C53" s="1" t="s">
        <v>39</v>
      </c>
      <c r="D53" s="1" t="s">
        <v>49</v>
      </c>
      <c r="E53" s="5" t="s">
        <v>0</v>
      </c>
      <c r="F53" s="3">
        <f>F54</f>
        <v>1436600</v>
      </c>
      <c r="G53" s="3">
        <f t="shared" si="0"/>
        <v>0</v>
      </c>
      <c r="H53" s="3">
        <f>H54</f>
        <v>1436600</v>
      </c>
      <c r="I53" s="3">
        <f t="shared" si="1"/>
        <v>155500</v>
      </c>
      <c r="J53" s="3">
        <f>J54</f>
        <v>1592100</v>
      </c>
      <c r="K53" s="41">
        <f>K54</f>
        <v>1236333</v>
      </c>
      <c r="L53" s="3">
        <f t="shared" si="3"/>
        <v>-355767</v>
      </c>
      <c r="M53" s="41">
        <f>M54</f>
        <v>1236333</v>
      </c>
      <c r="N53" s="3">
        <f t="shared" si="4"/>
        <v>0</v>
      </c>
      <c r="O53" s="3">
        <f t="shared" ref="O53:Z53" si="43">O54</f>
        <v>1436600</v>
      </c>
      <c r="P53" s="3">
        <f>P54</f>
        <v>1099333</v>
      </c>
      <c r="Q53" s="3">
        <f t="shared" si="6"/>
        <v>-137000</v>
      </c>
      <c r="R53" s="3">
        <f t="shared" si="7"/>
        <v>0</v>
      </c>
      <c r="S53" s="3">
        <f t="shared" si="43"/>
        <v>1436600</v>
      </c>
      <c r="T53" s="14">
        <f t="shared" si="8"/>
        <v>0</v>
      </c>
      <c r="U53" s="3">
        <f t="shared" si="43"/>
        <v>1436600</v>
      </c>
      <c r="V53" s="14">
        <f t="shared" si="43"/>
        <v>1436600</v>
      </c>
      <c r="W53" s="46">
        <f t="shared" si="9"/>
        <v>0</v>
      </c>
      <c r="X53" s="27">
        <f t="shared" si="43"/>
        <v>1436600</v>
      </c>
      <c r="Y53" s="48">
        <f t="shared" si="10"/>
        <v>0</v>
      </c>
      <c r="Z53" s="17">
        <f t="shared" si="43"/>
        <v>1436600</v>
      </c>
    </row>
    <row r="54" spans="1:26" ht="93.6" x14ac:dyDescent="0.25">
      <c r="A54" s="4" t="s">
        <v>24</v>
      </c>
      <c r="B54" s="1" t="s">
        <v>19</v>
      </c>
      <c r="C54" s="1" t="s">
        <v>39</v>
      </c>
      <c r="D54" s="1" t="s">
        <v>49</v>
      </c>
      <c r="E54" s="1" t="s">
        <v>25</v>
      </c>
      <c r="F54" s="3">
        <f>F55</f>
        <v>1436600</v>
      </c>
      <c r="G54" s="3">
        <f t="shared" si="0"/>
        <v>0</v>
      </c>
      <c r="H54" s="3">
        <f>H55</f>
        <v>1436600</v>
      </c>
      <c r="I54" s="3">
        <f t="shared" si="1"/>
        <v>155500</v>
      </c>
      <c r="J54" s="3">
        <f>J55</f>
        <v>1592100</v>
      </c>
      <c r="K54" s="41">
        <f>K55</f>
        <v>1236333</v>
      </c>
      <c r="L54" s="3">
        <f t="shared" si="3"/>
        <v>-355767</v>
      </c>
      <c r="M54" s="41">
        <f>M55</f>
        <v>1236333</v>
      </c>
      <c r="N54" s="3">
        <f t="shared" si="4"/>
        <v>0</v>
      </c>
      <c r="O54" s="3">
        <f t="shared" ref="O54:Z54" si="44">O55</f>
        <v>1436600</v>
      </c>
      <c r="P54" s="3">
        <f>P55</f>
        <v>1099333</v>
      </c>
      <c r="Q54" s="3">
        <f t="shared" si="6"/>
        <v>-137000</v>
      </c>
      <c r="R54" s="3">
        <f t="shared" si="7"/>
        <v>0</v>
      </c>
      <c r="S54" s="3">
        <f t="shared" si="44"/>
        <v>1436600</v>
      </c>
      <c r="T54" s="14">
        <f t="shared" si="8"/>
        <v>0</v>
      </c>
      <c r="U54" s="3">
        <f t="shared" si="44"/>
        <v>1436600</v>
      </c>
      <c r="V54" s="14">
        <f t="shared" si="44"/>
        <v>1436600</v>
      </c>
      <c r="W54" s="46">
        <f t="shared" si="9"/>
        <v>0</v>
      </c>
      <c r="X54" s="27">
        <f t="shared" si="44"/>
        <v>1436600</v>
      </c>
      <c r="Y54" s="48">
        <f t="shared" si="10"/>
        <v>0</v>
      </c>
      <c r="Z54" s="17">
        <f t="shared" si="44"/>
        <v>1436600</v>
      </c>
    </row>
    <row r="55" spans="1:26" ht="31.2" x14ac:dyDescent="0.25">
      <c r="A55" s="4" t="s">
        <v>26</v>
      </c>
      <c r="B55" s="1" t="s">
        <v>19</v>
      </c>
      <c r="C55" s="1" t="s">
        <v>39</v>
      </c>
      <c r="D55" s="1" t="s">
        <v>49</v>
      </c>
      <c r="E55" s="1" t="s">
        <v>27</v>
      </c>
      <c r="F55" s="3">
        <v>1436600</v>
      </c>
      <c r="G55" s="3">
        <f t="shared" si="0"/>
        <v>0</v>
      </c>
      <c r="H55" s="3">
        <v>1436600</v>
      </c>
      <c r="I55" s="3">
        <f t="shared" si="1"/>
        <v>155500</v>
      </c>
      <c r="J55" s="3">
        <v>1592100</v>
      </c>
      <c r="K55" s="41">
        <v>1236333</v>
      </c>
      <c r="L55" s="3">
        <f t="shared" si="3"/>
        <v>-355767</v>
      </c>
      <c r="M55" s="41">
        <v>1236333</v>
      </c>
      <c r="N55" s="3">
        <f t="shared" si="4"/>
        <v>0</v>
      </c>
      <c r="O55" s="3">
        <v>1436600</v>
      </c>
      <c r="P55" s="3">
        <v>1099333</v>
      </c>
      <c r="Q55" s="3">
        <f t="shared" si="6"/>
        <v>-137000</v>
      </c>
      <c r="R55" s="3">
        <f t="shared" si="7"/>
        <v>0</v>
      </c>
      <c r="S55" s="3">
        <v>1436600</v>
      </c>
      <c r="T55" s="14">
        <f t="shared" si="8"/>
        <v>0</v>
      </c>
      <c r="U55" s="3">
        <v>1436600</v>
      </c>
      <c r="V55" s="14">
        <v>1436600</v>
      </c>
      <c r="W55" s="46">
        <f t="shared" si="9"/>
        <v>0</v>
      </c>
      <c r="X55" s="27">
        <v>1436600</v>
      </c>
      <c r="Y55" s="48">
        <f t="shared" si="10"/>
        <v>0</v>
      </c>
      <c r="Z55" s="17">
        <v>1436600</v>
      </c>
    </row>
    <row r="56" spans="1:26" ht="46.8" x14ac:dyDescent="0.25">
      <c r="A56" s="4" t="s">
        <v>30</v>
      </c>
      <c r="B56" s="1" t="s">
        <v>19</v>
      </c>
      <c r="C56" s="1" t="s">
        <v>39</v>
      </c>
      <c r="D56" s="1" t="s">
        <v>50</v>
      </c>
      <c r="E56" s="5" t="s">
        <v>0</v>
      </c>
      <c r="F56" s="3">
        <f>F57+F59</f>
        <v>14882700</v>
      </c>
      <c r="G56" s="3">
        <f t="shared" si="0"/>
        <v>150000</v>
      </c>
      <c r="H56" s="3">
        <f>H57+H59</f>
        <v>15032700</v>
      </c>
      <c r="I56" s="3">
        <f t="shared" si="1"/>
        <v>2258300</v>
      </c>
      <c r="J56" s="3">
        <f>J57+J59+J61</f>
        <v>17291000</v>
      </c>
      <c r="K56" s="41">
        <f>K57+K59+K61</f>
        <v>16773019.879999999</v>
      </c>
      <c r="L56" s="3">
        <f t="shared" si="3"/>
        <v>-517980.12000000104</v>
      </c>
      <c r="M56" s="41">
        <f>M57+M59+M61</f>
        <v>17174519.879999999</v>
      </c>
      <c r="N56" s="3">
        <f t="shared" si="4"/>
        <v>401500</v>
      </c>
      <c r="O56" s="3">
        <f t="shared" ref="O56:V56" si="45">O57+O59</f>
        <v>14482700</v>
      </c>
      <c r="P56" s="3">
        <f>P57+P59+P61</f>
        <v>17493519.879999999</v>
      </c>
      <c r="Q56" s="3">
        <f t="shared" si="6"/>
        <v>319000</v>
      </c>
      <c r="R56" s="3">
        <f t="shared" si="7"/>
        <v>0</v>
      </c>
      <c r="S56" s="3">
        <f t="shared" ref="S56:U56" si="46">S57+S59</f>
        <v>14482700</v>
      </c>
      <c r="T56" s="14">
        <f t="shared" si="8"/>
        <v>0</v>
      </c>
      <c r="U56" s="3">
        <f t="shared" si="46"/>
        <v>14482700</v>
      </c>
      <c r="V56" s="14">
        <f t="shared" si="45"/>
        <v>14482700</v>
      </c>
      <c r="W56" s="46">
        <f t="shared" si="9"/>
        <v>0</v>
      </c>
      <c r="X56" s="27">
        <f t="shared" ref="X56:Z56" si="47">X57+X59</f>
        <v>14482700</v>
      </c>
      <c r="Y56" s="48">
        <f t="shared" si="10"/>
        <v>0</v>
      </c>
      <c r="Z56" s="17">
        <f t="shared" si="47"/>
        <v>14482700</v>
      </c>
    </row>
    <row r="57" spans="1:26" ht="93.6" x14ac:dyDescent="0.25">
      <c r="A57" s="4" t="s">
        <v>24</v>
      </c>
      <c r="B57" s="1" t="s">
        <v>19</v>
      </c>
      <c r="C57" s="1" t="s">
        <v>39</v>
      </c>
      <c r="D57" s="1" t="s">
        <v>50</v>
      </c>
      <c r="E57" s="1" t="s">
        <v>25</v>
      </c>
      <c r="F57" s="3">
        <f>F58</f>
        <v>12643600</v>
      </c>
      <c r="G57" s="3">
        <f t="shared" si="0"/>
        <v>0</v>
      </c>
      <c r="H57" s="3">
        <f>H58</f>
        <v>12643600</v>
      </c>
      <c r="I57" s="3">
        <f t="shared" si="1"/>
        <v>2258300</v>
      </c>
      <c r="J57" s="3">
        <f>J58</f>
        <v>14901900</v>
      </c>
      <c r="K57" s="41">
        <f>K58</f>
        <v>14326406.52</v>
      </c>
      <c r="L57" s="3">
        <f t="shared" si="3"/>
        <v>-575493.48000000045</v>
      </c>
      <c r="M57" s="41">
        <f>M58</f>
        <v>14326406.52</v>
      </c>
      <c r="N57" s="3">
        <f t="shared" si="4"/>
        <v>0</v>
      </c>
      <c r="O57" s="3">
        <f t="shared" ref="O57:Z57" si="48">O58</f>
        <v>12643600</v>
      </c>
      <c r="P57" s="3">
        <f>P58</f>
        <v>14326406.52</v>
      </c>
      <c r="Q57" s="3">
        <f t="shared" si="6"/>
        <v>0</v>
      </c>
      <c r="R57" s="3">
        <f t="shared" si="7"/>
        <v>0</v>
      </c>
      <c r="S57" s="3">
        <f t="shared" si="48"/>
        <v>12643600</v>
      </c>
      <c r="T57" s="14">
        <f t="shared" si="8"/>
        <v>0</v>
      </c>
      <c r="U57" s="3">
        <f t="shared" si="48"/>
        <v>12643600</v>
      </c>
      <c r="V57" s="14">
        <f t="shared" si="48"/>
        <v>12643600</v>
      </c>
      <c r="W57" s="46">
        <f t="shared" si="9"/>
        <v>0</v>
      </c>
      <c r="X57" s="27">
        <f t="shared" si="48"/>
        <v>12643600</v>
      </c>
      <c r="Y57" s="48">
        <f t="shared" si="10"/>
        <v>0</v>
      </c>
      <c r="Z57" s="17">
        <f t="shared" si="48"/>
        <v>12643600</v>
      </c>
    </row>
    <row r="58" spans="1:26" ht="31.2" x14ac:dyDescent="0.25">
      <c r="A58" s="4" t="s">
        <v>26</v>
      </c>
      <c r="B58" s="1" t="s">
        <v>19</v>
      </c>
      <c r="C58" s="1" t="s">
        <v>39</v>
      </c>
      <c r="D58" s="1" t="s">
        <v>50</v>
      </c>
      <c r="E58" s="1" t="s">
        <v>27</v>
      </c>
      <c r="F58" s="3">
        <v>12643600</v>
      </c>
      <c r="G58" s="3">
        <f t="shared" si="0"/>
        <v>0</v>
      </c>
      <c r="H58" s="3">
        <v>12643600</v>
      </c>
      <c r="I58" s="3">
        <f t="shared" si="1"/>
        <v>2258300</v>
      </c>
      <c r="J58" s="3">
        <v>14901900</v>
      </c>
      <c r="K58" s="41">
        <v>14326406.52</v>
      </c>
      <c r="L58" s="3">
        <f t="shared" si="3"/>
        <v>-575493.48000000045</v>
      </c>
      <c r="M58" s="41">
        <v>14326406.52</v>
      </c>
      <c r="N58" s="3">
        <f t="shared" si="4"/>
        <v>0</v>
      </c>
      <c r="O58" s="3">
        <v>12643600</v>
      </c>
      <c r="P58" s="3">
        <v>14326406.52</v>
      </c>
      <c r="Q58" s="3">
        <f t="shared" si="6"/>
        <v>0</v>
      </c>
      <c r="R58" s="3">
        <f t="shared" si="7"/>
        <v>0</v>
      </c>
      <c r="S58" s="3">
        <v>12643600</v>
      </c>
      <c r="T58" s="14">
        <f t="shared" si="8"/>
        <v>0</v>
      </c>
      <c r="U58" s="3">
        <v>12643600</v>
      </c>
      <c r="V58" s="14">
        <v>12643600</v>
      </c>
      <c r="W58" s="46">
        <f t="shared" si="9"/>
        <v>0</v>
      </c>
      <c r="X58" s="27">
        <v>12643600</v>
      </c>
      <c r="Y58" s="48">
        <f t="shared" si="10"/>
        <v>0</v>
      </c>
      <c r="Z58" s="17">
        <v>12643600</v>
      </c>
    </row>
    <row r="59" spans="1:26" ht="46.8" x14ac:dyDescent="0.25">
      <c r="A59" s="4" t="s">
        <v>32</v>
      </c>
      <c r="B59" s="1" t="s">
        <v>19</v>
      </c>
      <c r="C59" s="1" t="s">
        <v>39</v>
      </c>
      <c r="D59" s="1" t="s">
        <v>50</v>
      </c>
      <c r="E59" s="1" t="s">
        <v>33</v>
      </c>
      <c r="F59" s="3">
        <f>F60</f>
        <v>2239100</v>
      </c>
      <c r="G59" s="3">
        <f t="shared" si="0"/>
        <v>150000</v>
      </c>
      <c r="H59" s="3">
        <f>H60</f>
        <v>2389100</v>
      </c>
      <c r="I59" s="3">
        <f t="shared" si="1"/>
        <v>0</v>
      </c>
      <c r="J59" s="3">
        <f>J60</f>
        <v>2389100</v>
      </c>
      <c r="K59" s="41">
        <f>K60</f>
        <v>2435798.36</v>
      </c>
      <c r="L59" s="3">
        <f t="shared" si="3"/>
        <v>46698.35999999987</v>
      </c>
      <c r="M59" s="41">
        <f>M60</f>
        <v>2837298.36</v>
      </c>
      <c r="N59" s="3">
        <f t="shared" si="4"/>
        <v>401500</v>
      </c>
      <c r="O59" s="3">
        <f t="shared" ref="O59:Z59" si="49">O60</f>
        <v>1839100</v>
      </c>
      <c r="P59" s="3">
        <f>P60</f>
        <v>3156298.36</v>
      </c>
      <c r="Q59" s="3">
        <f t="shared" si="6"/>
        <v>319000</v>
      </c>
      <c r="R59" s="3">
        <f t="shared" si="7"/>
        <v>0</v>
      </c>
      <c r="S59" s="3">
        <f t="shared" si="49"/>
        <v>1839100</v>
      </c>
      <c r="T59" s="14">
        <f t="shared" si="8"/>
        <v>0</v>
      </c>
      <c r="U59" s="3">
        <f t="shared" si="49"/>
        <v>1839100</v>
      </c>
      <c r="V59" s="14">
        <f t="shared" si="49"/>
        <v>1839100</v>
      </c>
      <c r="W59" s="46">
        <f t="shared" si="9"/>
        <v>0</v>
      </c>
      <c r="X59" s="27">
        <f t="shared" si="49"/>
        <v>1839100</v>
      </c>
      <c r="Y59" s="48">
        <f t="shared" si="10"/>
        <v>0</v>
      </c>
      <c r="Z59" s="17">
        <f t="shared" si="49"/>
        <v>1839100</v>
      </c>
    </row>
    <row r="60" spans="1:26" ht="46.8" x14ac:dyDescent="0.25">
      <c r="A60" s="4" t="s">
        <v>34</v>
      </c>
      <c r="B60" s="1" t="s">
        <v>19</v>
      </c>
      <c r="C60" s="1" t="s">
        <v>39</v>
      </c>
      <c r="D60" s="1" t="s">
        <v>50</v>
      </c>
      <c r="E60" s="1" t="s">
        <v>35</v>
      </c>
      <c r="F60" s="3">
        <v>2239100</v>
      </c>
      <c r="G60" s="3">
        <f t="shared" si="0"/>
        <v>150000</v>
      </c>
      <c r="H60" s="3">
        <v>2389100</v>
      </c>
      <c r="I60" s="3">
        <f t="shared" si="1"/>
        <v>0</v>
      </c>
      <c r="J60" s="3">
        <v>2389100</v>
      </c>
      <c r="K60" s="41">
        <v>2435798.36</v>
      </c>
      <c r="L60" s="3">
        <f t="shared" si="3"/>
        <v>46698.35999999987</v>
      </c>
      <c r="M60" s="41">
        <v>2837298.36</v>
      </c>
      <c r="N60" s="3">
        <f t="shared" si="4"/>
        <v>401500</v>
      </c>
      <c r="O60" s="3">
        <v>1839100</v>
      </c>
      <c r="P60" s="3">
        <v>3156298.36</v>
      </c>
      <c r="Q60" s="3">
        <f t="shared" si="6"/>
        <v>319000</v>
      </c>
      <c r="R60" s="3">
        <f t="shared" si="7"/>
        <v>0</v>
      </c>
      <c r="S60" s="3">
        <v>1839100</v>
      </c>
      <c r="T60" s="14">
        <v>0</v>
      </c>
      <c r="U60" s="3">
        <v>1839100</v>
      </c>
      <c r="V60" s="14">
        <v>1839100</v>
      </c>
      <c r="W60" s="46">
        <f t="shared" si="9"/>
        <v>0</v>
      </c>
      <c r="X60" s="27">
        <v>1839100</v>
      </c>
      <c r="Y60" s="48">
        <f t="shared" si="10"/>
        <v>0</v>
      </c>
      <c r="Z60" s="17">
        <v>1839100</v>
      </c>
    </row>
    <row r="61" spans="1:26" ht="15.6" x14ac:dyDescent="0.25">
      <c r="A61" s="4" t="s">
        <v>65</v>
      </c>
      <c r="B61" s="1" t="s">
        <v>19</v>
      </c>
      <c r="C61" s="1" t="s">
        <v>39</v>
      </c>
      <c r="D61" s="1" t="s">
        <v>50</v>
      </c>
      <c r="E61" s="1" t="s">
        <v>66</v>
      </c>
      <c r="F61" s="3"/>
      <c r="G61" s="3"/>
      <c r="H61" s="3"/>
      <c r="I61" s="3"/>
      <c r="J61" s="3">
        <f>J62</f>
        <v>0</v>
      </c>
      <c r="K61" s="41">
        <f>K62</f>
        <v>10815</v>
      </c>
      <c r="L61" s="3">
        <f t="shared" si="3"/>
        <v>10815</v>
      </c>
      <c r="M61" s="41">
        <f>M62</f>
        <v>10815</v>
      </c>
      <c r="N61" s="3">
        <f t="shared" si="4"/>
        <v>0</v>
      </c>
      <c r="O61" s="3"/>
      <c r="P61" s="3">
        <f>P62</f>
        <v>10815</v>
      </c>
      <c r="Q61" s="3">
        <f t="shared" si="6"/>
        <v>0</v>
      </c>
      <c r="R61" s="3"/>
      <c r="S61" s="3"/>
      <c r="T61" s="14">
        <v>0</v>
      </c>
      <c r="U61" s="3">
        <v>0</v>
      </c>
      <c r="V61" s="14"/>
      <c r="W61" s="46"/>
      <c r="X61" s="27">
        <v>0</v>
      </c>
      <c r="Y61" s="48">
        <v>0</v>
      </c>
      <c r="Z61" s="17"/>
    </row>
    <row r="62" spans="1:26" ht="15.6" x14ac:dyDescent="0.25">
      <c r="A62" s="4" t="s">
        <v>79</v>
      </c>
      <c r="B62" s="1" t="s">
        <v>19</v>
      </c>
      <c r="C62" s="1" t="s">
        <v>39</v>
      </c>
      <c r="D62" s="1" t="s">
        <v>50</v>
      </c>
      <c r="E62" s="1" t="s">
        <v>80</v>
      </c>
      <c r="F62" s="3"/>
      <c r="G62" s="3"/>
      <c r="H62" s="3"/>
      <c r="I62" s="3"/>
      <c r="J62" s="3">
        <v>0</v>
      </c>
      <c r="K62" s="41">
        <v>10815</v>
      </c>
      <c r="L62" s="3">
        <f t="shared" si="3"/>
        <v>10815</v>
      </c>
      <c r="M62" s="41">
        <v>10815</v>
      </c>
      <c r="N62" s="3">
        <f t="shared" si="4"/>
        <v>0</v>
      </c>
      <c r="O62" s="3"/>
      <c r="P62" s="3">
        <v>10815</v>
      </c>
      <c r="Q62" s="3">
        <f t="shared" si="6"/>
        <v>0</v>
      </c>
      <c r="R62" s="3"/>
      <c r="S62" s="3"/>
      <c r="T62" s="14">
        <v>0</v>
      </c>
      <c r="U62" s="3">
        <v>0</v>
      </c>
      <c r="V62" s="14"/>
      <c r="W62" s="46"/>
      <c r="X62" s="27">
        <v>0</v>
      </c>
      <c r="Y62" s="48">
        <v>0</v>
      </c>
      <c r="Z62" s="17"/>
    </row>
    <row r="63" spans="1:26" ht="46.8" x14ac:dyDescent="0.25">
      <c r="A63" s="4" t="s">
        <v>285</v>
      </c>
      <c r="B63" s="1" t="s">
        <v>19</v>
      </c>
      <c r="C63" s="1" t="s">
        <v>39</v>
      </c>
      <c r="D63" s="1" t="s">
        <v>286</v>
      </c>
      <c r="E63" s="1"/>
      <c r="F63" s="3"/>
      <c r="G63" s="3"/>
      <c r="H63" s="3"/>
      <c r="I63" s="3"/>
      <c r="J63" s="3">
        <f>J64</f>
        <v>0</v>
      </c>
      <c r="K63" s="41">
        <f>K64</f>
        <v>397263.64</v>
      </c>
      <c r="L63" s="3">
        <f t="shared" si="3"/>
        <v>397263.64</v>
      </c>
      <c r="M63" s="41">
        <f>M64</f>
        <v>397263.64</v>
      </c>
      <c r="N63" s="3">
        <f t="shared" si="4"/>
        <v>0</v>
      </c>
      <c r="O63" s="3"/>
      <c r="P63" s="3">
        <f>P64</f>
        <v>397263.64</v>
      </c>
      <c r="Q63" s="3">
        <f t="shared" si="6"/>
        <v>0</v>
      </c>
      <c r="R63" s="3"/>
      <c r="S63" s="3"/>
      <c r="T63" s="14">
        <v>0</v>
      </c>
      <c r="U63" s="3">
        <v>0</v>
      </c>
      <c r="V63" s="14"/>
      <c r="W63" s="46"/>
      <c r="X63" s="27">
        <v>0</v>
      </c>
      <c r="Y63" s="48">
        <v>0</v>
      </c>
      <c r="Z63" s="17"/>
    </row>
    <row r="64" spans="1:26" ht="93.6" x14ac:dyDescent="0.25">
      <c r="A64" s="4" t="s">
        <v>24</v>
      </c>
      <c r="B64" s="1" t="s">
        <v>19</v>
      </c>
      <c r="C64" s="1" t="s">
        <v>39</v>
      </c>
      <c r="D64" s="1" t="s">
        <v>286</v>
      </c>
      <c r="E64" s="1">
        <v>100</v>
      </c>
      <c r="F64" s="3"/>
      <c r="G64" s="3"/>
      <c r="H64" s="3"/>
      <c r="I64" s="3"/>
      <c r="J64" s="3">
        <f>J65</f>
        <v>0</v>
      </c>
      <c r="K64" s="41">
        <f>K65</f>
        <v>397263.64</v>
      </c>
      <c r="L64" s="3">
        <f t="shared" si="3"/>
        <v>397263.64</v>
      </c>
      <c r="M64" s="41">
        <f>M65</f>
        <v>397263.64</v>
      </c>
      <c r="N64" s="3">
        <f t="shared" si="4"/>
        <v>0</v>
      </c>
      <c r="O64" s="3"/>
      <c r="P64" s="3">
        <f>P65</f>
        <v>397263.64</v>
      </c>
      <c r="Q64" s="3">
        <f t="shared" si="6"/>
        <v>0</v>
      </c>
      <c r="R64" s="3"/>
      <c r="S64" s="3"/>
      <c r="T64" s="14">
        <v>0</v>
      </c>
      <c r="U64" s="3">
        <v>0</v>
      </c>
      <c r="V64" s="14"/>
      <c r="W64" s="46"/>
      <c r="X64" s="27">
        <v>0</v>
      </c>
      <c r="Y64" s="48">
        <v>0</v>
      </c>
      <c r="Z64" s="17"/>
    </row>
    <row r="65" spans="1:26" ht="31.2" x14ac:dyDescent="0.25">
      <c r="A65" s="4" t="s">
        <v>26</v>
      </c>
      <c r="B65" s="1" t="s">
        <v>19</v>
      </c>
      <c r="C65" s="1" t="s">
        <v>39</v>
      </c>
      <c r="D65" s="1" t="s">
        <v>286</v>
      </c>
      <c r="E65" s="1" t="s">
        <v>27</v>
      </c>
      <c r="F65" s="3"/>
      <c r="G65" s="3"/>
      <c r="H65" s="3"/>
      <c r="I65" s="3"/>
      <c r="J65" s="3"/>
      <c r="K65" s="41">
        <v>397263.64</v>
      </c>
      <c r="L65" s="3">
        <f t="shared" si="3"/>
        <v>397263.64</v>
      </c>
      <c r="M65" s="41">
        <v>397263.64</v>
      </c>
      <c r="N65" s="3">
        <f t="shared" si="4"/>
        <v>0</v>
      </c>
      <c r="O65" s="3"/>
      <c r="P65" s="3">
        <v>397263.64</v>
      </c>
      <c r="Q65" s="3">
        <f t="shared" si="6"/>
        <v>0</v>
      </c>
      <c r="R65" s="3"/>
      <c r="S65" s="3"/>
      <c r="T65" s="14">
        <v>0</v>
      </c>
      <c r="U65" s="3">
        <v>0</v>
      </c>
      <c r="V65" s="14"/>
      <c r="W65" s="46"/>
      <c r="X65" s="27">
        <v>0</v>
      </c>
      <c r="Y65" s="48">
        <v>0</v>
      </c>
      <c r="Z65" s="17"/>
    </row>
    <row r="66" spans="1:26" ht="15.6" x14ac:dyDescent="0.25">
      <c r="A66" s="2" t="s">
        <v>51</v>
      </c>
      <c r="B66" s="1" t="s">
        <v>19</v>
      </c>
      <c r="C66" s="1" t="s">
        <v>52</v>
      </c>
      <c r="D66" s="1" t="s">
        <v>0</v>
      </c>
      <c r="E66" s="1" t="s">
        <v>0</v>
      </c>
      <c r="F66" s="3">
        <f>F67</f>
        <v>6522</v>
      </c>
      <c r="G66" s="3">
        <f t="shared" si="0"/>
        <v>0</v>
      </c>
      <c r="H66" s="3">
        <f>H67</f>
        <v>6522</v>
      </c>
      <c r="I66" s="3">
        <f t="shared" si="1"/>
        <v>0</v>
      </c>
      <c r="J66" s="3">
        <f t="shared" ref="J66:M68" si="50">J67</f>
        <v>6522</v>
      </c>
      <c r="K66" s="41">
        <f t="shared" si="50"/>
        <v>6522</v>
      </c>
      <c r="L66" s="3">
        <f t="shared" si="3"/>
        <v>0</v>
      </c>
      <c r="M66" s="41">
        <f t="shared" si="50"/>
        <v>6522</v>
      </c>
      <c r="N66" s="3">
        <f t="shared" si="4"/>
        <v>0</v>
      </c>
      <c r="O66" s="3">
        <f t="shared" ref="O66:Z68" si="51">O67</f>
        <v>6771</v>
      </c>
      <c r="P66" s="3">
        <f t="shared" si="51"/>
        <v>6522</v>
      </c>
      <c r="Q66" s="3">
        <f t="shared" si="6"/>
        <v>0</v>
      </c>
      <c r="R66" s="3">
        <f t="shared" si="7"/>
        <v>0</v>
      </c>
      <c r="S66" s="3">
        <f t="shared" si="51"/>
        <v>6771</v>
      </c>
      <c r="T66" s="14">
        <f t="shared" si="8"/>
        <v>0</v>
      </c>
      <c r="U66" s="3">
        <f t="shared" si="51"/>
        <v>6771</v>
      </c>
      <c r="V66" s="14">
        <f t="shared" si="51"/>
        <v>60627</v>
      </c>
      <c r="W66" s="46">
        <f t="shared" si="9"/>
        <v>0</v>
      </c>
      <c r="X66" s="27">
        <f t="shared" si="51"/>
        <v>60627</v>
      </c>
      <c r="Y66" s="48">
        <f t="shared" si="10"/>
        <v>0</v>
      </c>
      <c r="Z66" s="17">
        <f t="shared" si="51"/>
        <v>60627</v>
      </c>
    </row>
    <row r="67" spans="1:26" ht="62.4" x14ac:dyDescent="0.25">
      <c r="A67" s="4" t="s">
        <v>53</v>
      </c>
      <c r="B67" s="1" t="s">
        <v>19</v>
      </c>
      <c r="C67" s="1" t="s">
        <v>52</v>
      </c>
      <c r="D67" s="1" t="s">
        <v>54</v>
      </c>
      <c r="E67" s="5" t="s">
        <v>0</v>
      </c>
      <c r="F67" s="3">
        <f>F68</f>
        <v>6522</v>
      </c>
      <c r="G67" s="3">
        <f t="shared" si="0"/>
        <v>0</v>
      </c>
      <c r="H67" s="3">
        <f>H68</f>
        <v>6522</v>
      </c>
      <c r="I67" s="3">
        <f t="shared" si="1"/>
        <v>0</v>
      </c>
      <c r="J67" s="3">
        <f t="shared" si="50"/>
        <v>6522</v>
      </c>
      <c r="K67" s="41">
        <f t="shared" si="50"/>
        <v>6522</v>
      </c>
      <c r="L67" s="3">
        <f t="shared" si="3"/>
        <v>0</v>
      </c>
      <c r="M67" s="41">
        <f t="shared" si="50"/>
        <v>6522</v>
      </c>
      <c r="N67" s="3">
        <f t="shared" si="4"/>
        <v>0</v>
      </c>
      <c r="O67" s="3">
        <f t="shared" ref="O67:Z67" si="52">O68</f>
        <v>6771</v>
      </c>
      <c r="P67" s="3">
        <f t="shared" si="51"/>
        <v>6522</v>
      </c>
      <c r="Q67" s="3">
        <f t="shared" si="6"/>
        <v>0</v>
      </c>
      <c r="R67" s="3">
        <f t="shared" si="7"/>
        <v>0</v>
      </c>
      <c r="S67" s="3">
        <f t="shared" si="52"/>
        <v>6771</v>
      </c>
      <c r="T67" s="14">
        <f t="shared" si="8"/>
        <v>0</v>
      </c>
      <c r="U67" s="3">
        <f t="shared" si="52"/>
        <v>6771</v>
      </c>
      <c r="V67" s="14">
        <f t="shared" si="52"/>
        <v>60627</v>
      </c>
      <c r="W67" s="46">
        <f t="shared" si="9"/>
        <v>0</v>
      </c>
      <c r="X67" s="27">
        <f t="shared" si="52"/>
        <v>60627</v>
      </c>
      <c r="Y67" s="48">
        <f t="shared" si="10"/>
        <v>0</v>
      </c>
      <c r="Z67" s="17">
        <f t="shared" si="52"/>
        <v>60627</v>
      </c>
    </row>
    <row r="68" spans="1:26" ht="46.8" x14ac:dyDescent="0.25">
      <c r="A68" s="4" t="s">
        <v>32</v>
      </c>
      <c r="B68" s="1" t="s">
        <v>19</v>
      </c>
      <c r="C68" s="1" t="s">
        <v>52</v>
      </c>
      <c r="D68" s="1" t="s">
        <v>54</v>
      </c>
      <c r="E68" s="1" t="s">
        <v>33</v>
      </c>
      <c r="F68" s="3">
        <f>F69</f>
        <v>6522</v>
      </c>
      <c r="G68" s="3">
        <f t="shared" si="0"/>
        <v>0</v>
      </c>
      <c r="H68" s="3">
        <f>H69</f>
        <v>6522</v>
      </c>
      <c r="I68" s="3">
        <f t="shared" si="1"/>
        <v>0</v>
      </c>
      <c r="J68" s="3">
        <f t="shared" si="50"/>
        <v>6522</v>
      </c>
      <c r="K68" s="41">
        <f t="shared" si="50"/>
        <v>6522</v>
      </c>
      <c r="L68" s="3">
        <f t="shared" si="3"/>
        <v>0</v>
      </c>
      <c r="M68" s="41">
        <f t="shared" si="50"/>
        <v>6522</v>
      </c>
      <c r="N68" s="3">
        <f t="shared" si="4"/>
        <v>0</v>
      </c>
      <c r="O68" s="3">
        <f t="shared" ref="O68:Z68" si="53">O69</f>
        <v>6771</v>
      </c>
      <c r="P68" s="3">
        <f t="shared" si="51"/>
        <v>6522</v>
      </c>
      <c r="Q68" s="3">
        <f t="shared" si="6"/>
        <v>0</v>
      </c>
      <c r="R68" s="3">
        <f t="shared" si="7"/>
        <v>0</v>
      </c>
      <c r="S68" s="3">
        <f t="shared" si="53"/>
        <v>6771</v>
      </c>
      <c r="T68" s="14">
        <f t="shared" si="8"/>
        <v>0</v>
      </c>
      <c r="U68" s="3">
        <f t="shared" si="53"/>
        <v>6771</v>
      </c>
      <c r="V68" s="14">
        <f t="shared" si="53"/>
        <v>60627</v>
      </c>
      <c r="W68" s="46">
        <f t="shared" si="9"/>
        <v>0</v>
      </c>
      <c r="X68" s="27">
        <f t="shared" si="53"/>
        <v>60627</v>
      </c>
      <c r="Y68" s="48">
        <f t="shared" si="10"/>
        <v>0</v>
      </c>
      <c r="Z68" s="17">
        <f t="shared" si="53"/>
        <v>60627</v>
      </c>
    </row>
    <row r="69" spans="1:26" ht="46.8" x14ac:dyDescent="0.25">
      <c r="A69" s="4" t="s">
        <v>34</v>
      </c>
      <c r="B69" s="1" t="s">
        <v>19</v>
      </c>
      <c r="C69" s="1" t="s">
        <v>52</v>
      </c>
      <c r="D69" s="1" t="s">
        <v>54</v>
      </c>
      <c r="E69" s="1" t="s">
        <v>35</v>
      </c>
      <c r="F69" s="3">
        <v>6522</v>
      </c>
      <c r="G69" s="3">
        <f t="shared" si="0"/>
        <v>0</v>
      </c>
      <c r="H69" s="3">
        <v>6522</v>
      </c>
      <c r="I69" s="3">
        <f t="shared" si="1"/>
        <v>0</v>
      </c>
      <c r="J69" s="3">
        <v>6522</v>
      </c>
      <c r="K69" s="41">
        <v>6522</v>
      </c>
      <c r="L69" s="3">
        <f t="shared" si="3"/>
        <v>0</v>
      </c>
      <c r="M69" s="41">
        <v>6522</v>
      </c>
      <c r="N69" s="3">
        <f t="shared" si="4"/>
        <v>0</v>
      </c>
      <c r="O69" s="3">
        <v>6771</v>
      </c>
      <c r="P69" s="3">
        <v>6522</v>
      </c>
      <c r="Q69" s="3">
        <f t="shared" si="6"/>
        <v>0</v>
      </c>
      <c r="R69" s="3">
        <f t="shared" si="7"/>
        <v>0</v>
      </c>
      <c r="S69" s="3">
        <v>6771</v>
      </c>
      <c r="T69" s="14">
        <f t="shared" si="8"/>
        <v>0</v>
      </c>
      <c r="U69" s="3">
        <v>6771</v>
      </c>
      <c r="V69" s="14">
        <v>60627</v>
      </c>
      <c r="W69" s="46">
        <f t="shared" si="9"/>
        <v>0</v>
      </c>
      <c r="X69" s="27">
        <v>60627</v>
      </c>
      <c r="Y69" s="48">
        <f t="shared" si="10"/>
        <v>0</v>
      </c>
      <c r="Z69" s="17">
        <v>60627</v>
      </c>
    </row>
    <row r="70" spans="1:26" ht="62.4" x14ac:dyDescent="0.25">
      <c r="A70" s="2" t="s">
        <v>55</v>
      </c>
      <c r="B70" s="1" t="s">
        <v>19</v>
      </c>
      <c r="C70" s="1" t="s">
        <v>56</v>
      </c>
      <c r="D70" s="1" t="s">
        <v>0</v>
      </c>
      <c r="E70" s="1" t="s">
        <v>0</v>
      </c>
      <c r="F70" s="3">
        <f>F71+F79+F84+F87</f>
        <v>7574200</v>
      </c>
      <c r="G70" s="3">
        <f t="shared" si="0"/>
        <v>0</v>
      </c>
      <c r="H70" s="3">
        <f>H71+H79+H84+H87</f>
        <v>7574200</v>
      </c>
      <c r="I70" s="3">
        <f t="shared" si="1"/>
        <v>513100</v>
      </c>
      <c r="J70" s="3">
        <f>J71+J79+J84+J87+J76</f>
        <v>8087300</v>
      </c>
      <c r="K70" s="41">
        <f>K71+K79+K84+K87+K76</f>
        <v>8227702.1100000003</v>
      </c>
      <c r="L70" s="3">
        <f t="shared" si="3"/>
        <v>140402.11000000034</v>
      </c>
      <c r="M70" s="41">
        <f>M71+M79+M84+M87+M76</f>
        <v>8227702.1100000003</v>
      </c>
      <c r="N70" s="3">
        <f t="shared" si="4"/>
        <v>0</v>
      </c>
      <c r="O70" s="3">
        <f t="shared" ref="O70:V70" si="54">O71+O79+O84+O87</f>
        <v>7198600</v>
      </c>
      <c r="P70" s="3">
        <f>P71+P79+P84+P87+P76</f>
        <v>8227702.1100000003</v>
      </c>
      <c r="Q70" s="3">
        <f t="shared" si="6"/>
        <v>0</v>
      </c>
      <c r="R70" s="3">
        <f t="shared" si="7"/>
        <v>0</v>
      </c>
      <c r="S70" s="3">
        <f t="shared" ref="S70:U70" si="55">S71+S79+S84+S87</f>
        <v>7198600</v>
      </c>
      <c r="T70" s="14">
        <f t="shared" si="8"/>
        <v>0</v>
      </c>
      <c r="U70" s="3">
        <f t="shared" si="55"/>
        <v>7198600</v>
      </c>
      <c r="V70" s="14">
        <f t="shared" si="54"/>
        <v>7198600</v>
      </c>
      <c r="W70" s="46">
        <f t="shared" si="9"/>
        <v>0</v>
      </c>
      <c r="X70" s="27">
        <f t="shared" ref="X70:Z70" si="56">X71+X79+X84+X87</f>
        <v>7198600</v>
      </c>
      <c r="Y70" s="48">
        <f t="shared" si="10"/>
        <v>0</v>
      </c>
      <c r="Z70" s="17">
        <f t="shared" si="56"/>
        <v>7198600</v>
      </c>
    </row>
    <row r="71" spans="1:26" ht="46.8" x14ac:dyDescent="0.25">
      <c r="A71" s="4" t="s">
        <v>30</v>
      </c>
      <c r="B71" s="1" t="s">
        <v>19</v>
      </c>
      <c r="C71" s="1" t="s">
        <v>56</v>
      </c>
      <c r="D71" s="1" t="s">
        <v>57</v>
      </c>
      <c r="E71" s="5" t="s">
        <v>0</v>
      </c>
      <c r="F71" s="3">
        <f>F72+F74</f>
        <v>6376100</v>
      </c>
      <c r="G71" s="3">
        <f t="shared" si="0"/>
        <v>0</v>
      </c>
      <c r="H71" s="3">
        <f>H72+H74</f>
        <v>6376100</v>
      </c>
      <c r="I71" s="3">
        <f t="shared" si="1"/>
        <v>732500</v>
      </c>
      <c r="J71" s="3">
        <f>J72+J74</f>
        <v>7108600</v>
      </c>
      <c r="K71" s="41">
        <f>K72+K74</f>
        <v>7108600</v>
      </c>
      <c r="L71" s="3">
        <f t="shared" si="3"/>
        <v>0</v>
      </c>
      <c r="M71" s="41">
        <f>M72+M74</f>
        <v>7108600</v>
      </c>
      <c r="N71" s="3">
        <f t="shared" si="4"/>
        <v>0</v>
      </c>
      <c r="O71" s="3">
        <f t="shared" ref="O71:V71" si="57">O72+O74</f>
        <v>6121100</v>
      </c>
      <c r="P71" s="3">
        <f>P72+P74</f>
        <v>7108600</v>
      </c>
      <c r="Q71" s="3">
        <f t="shared" si="6"/>
        <v>0</v>
      </c>
      <c r="R71" s="3">
        <f t="shared" si="7"/>
        <v>0</v>
      </c>
      <c r="S71" s="3">
        <f t="shared" ref="S71:U71" si="58">S72+S74</f>
        <v>6121100</v>
      </c>
      <c r="T71" s="14">
        <f t="shared" si="8"/>
        <v>0</v>
      </c>
      <c r="U71" s="3">
        <f t="shared" si="58"/>
        <v>6121100</v>
      </c>
      <c r="V71" s="14">
        <f t="shared" si="57"/>
        <v>6121100</v>
      </c>
      <c r="W71" s="46">
        <f t="shared" si="9"/>
        <v>0</v>
      </c>
      <c r="X71" s="27">
        <f t="shared" ref="X71:Z71" si="59">X72+X74</f>
        <v>6121100</v>
      </c>
      <c r="Y71" s="48">
        <f t="shared" si="10"/>
        <v>0</v>
      </c>
      <c r="Z71" s="17">
        <f t="shared" si="59"/>
        <v>6121100</v>
      </c>
    </row>
    <row r="72" spans="1:26" ht="93.6" x14ac:dyDescent="0.25">
      <c r="A72" s="4" t="s">
        <v>24</v>
      </c>
      <c r="B72" s="1" t="s">
        <v>19</v>
      </c>
      <c r="C72" s="1" t="s">
        <v>56</v>
      </c>
      <c r="D72" s="1" t="s">
        <v>57</v>
      </c>
      <c r="E72" s="1" t="s">
        <v>25</v>
      </c>
      <c r="F72" s="3">
        <f>F73</f>
        <v>5588600</v>
      </c>
      <c r="G72" s="3">
        <f t="shared" si="0"/>
        <v>0</v>
      </c>
      <c r="H72" s="3">
        <f>H73</f>
        <v>5588600</v>
      </c>
      <c r="I72" s="3">
        <f t="shared" si="1"/>
        <v>732500</v>
      </c>
      <c r="J72" s="3">
        <f>J73</f>
        <v>6321100</v>
      </c>
      <c r="K72" s="41">
        <f>K73</f>
        <v>6321100</v>
      </c>
      <c r="L72" s="3">
        <f t="shared" si="3"/>
        <v>0</v>
      </c>
      <c r="M72" s="41">
        <f>M73</f>
        <v>6321100</v>
      </c>
      <c r="N72" s="3">
        <f t="shared" si="4"/>
        <v>0</v>
      </c>
      <c r="O72" s="3">
        <f t="shared" ref="O72:Z72" si="60">O73</f>
        <v>5588600</v>
      </c>
      <c r="P72" s="3">
        <f>P73</f>
        <v>6321100</v>
      </c>
      <c r="Q72" s="3">
        <f t="shared" si="6"/>
        <v>0</v>
      </c>
      <c r="R72" s="3">
        <f t="shared" si="7"/>
        <v>0</v>
      </c>
      <c r="S72" s="3">
        <f t="shared" si="60"/>
        <v>5588600</v>
      </c>
      <c r="T72" s="14">
        <f t="shared" si="8"/>
        <v>0</v>
      </c>
      <c r="U72" s="3">
        <f t="shared" si="60"/>
        <v>5588600</v>
      </c>
      <c r="V72" s="14">
        <f t="shared" si="60"/>
        <v>5588600</v>
      </c>
      <c r="W72" s="46">
        <f t="shared" si="9"/>
        <v>0</v>
      </c>
      <c r="X72" s="27">
        <f t="shared" si="60"/>
        <v>5588600</v>
      </c>
      <c r="Y72" s="48">
        <f t="shared" si="10"/>
        <v>0</v>
      </c>
      <c r="Z72" s="17">
        <f t="shared" si="60"/>
        <v>5588600</v>
      </c>
    </row>
    <row r="73" spans="1:26" ht="31.2" x14ac:dyDescent="0.25">
      <c r="A73" s="4" t="s">
        <v>26</v>
      </c>
      <c r="B73" s="1" t="s">
        <v>19</v>
      </c>
      <c r="C73" s="1" t="s">
        <v>56</v>
      </c>
      <c r="D73" s="1" t="s">
        <v>57</v>
      </c>
      <c r="E73" s="1" t="s">
        <v>27</v>
      </c>
      <c r="F73" s="3">
        <v>5588600</v>
      </c>
      <c r="G73" s="3">
        <f t="shared" si="0"/>
        <v>0</v>
      </c>
      <c r="H73" s="3">
        <v>5588600</v>
      </c>
      <c r="I73" s="3">
        <f t="shared" si="1"/>
        <v>732500</v>
      </c>
      <c r="J73" s="3">
        <v>6321100</v>
      </c>
      <c r="K73" s="41">
        <v>6321100</v>
      </c>
      <c r="L73" s="3">
        <f t="shared" si="3"/>
        <v>0</v>
      </c>
      <c r="M73" s="41">
        <v>6321100</v>
      </c>
      <c r="N73" s="3">
        <f t="shared" si="4"/>
        <v>0</v>
      </c>
      <c r="O73" s="3">
        <v>5588600</v>
      </c>
      <c r="P73" s="3">
        <v>6321100</v>
      </c>
      <c r="Q73" s="3">
        <f t="shared" si="6"/>
        <v>0</v>
      </c>
      <c r="R73" s="3">
        <f t="shared" si="7"/>
        <v>0</v>
      </c>
      <c r="S73" s="3">
        <v>5588600</v>
      </c>
      <c r="T73" s="14">
        <f t="shared" si="8"/>
        <v>0</v>
      </c>
      <c r="U73" s="3">
        <v>5588600</v>
      </c>
      <c r="V73" s="14">
        <v>5588600</v>
      </c>
      <c r="W73" s="46">
        <f t="shared" si="9"/>
        <v>0</v>
      </c>
      <c r="X73" s="27">
        <v>5588600</v>
      </c>
      <c r="Y73" s="48">
        <f t="shared" si="10"/>
        <v>0</v>
      </c>
      <c r="Z73" s="17">
        <v>5588600</v>
      </c>
    </row>
    <row r="74" spans="1:26" ht="46.8" x14ac:dyDescent="0.25">
      <c r="A74" s="4" t="s">
        <v>32</v>
      </c>
      <c r="B74" s="1" t="s">
        <v>19</v>
      </c>
      <c r="C74" s="1" t="s">
        <v>56</v>
      </c>
      <c r="D74" s="1" t="s">
        <v>57</v>
      </c>
      <c r="E74" s="1" t="s">
        <v>33</v>
      </c>
      <c r="F74" s="3">
        <f>F75</f>
        <v>787500</v>
      </c>
      <c r="G74" s="3">
        <f t="shared" si="0"/>
        <v>0</v>
      </c>
      <c r="H74" s="3">
        <f>H75</f>
        <v>787500</v>
      </c>
      <c r="I74" s="3">
        <f t="shared" si="1"/>
        <v>0</v>
      </c>
      <c r="J74" s="3">
        <f>J75</f>
        <v>787500</v>
      </c>
      <c r="K74" s="41">
        <f>K75</f>
        <v>787500</v>
      </c>
      <c r="L74" s="3">
        <f t="shared" si="3"/>
        <v>0</v>
      </c>
      <c r="M74" s="41">
        <f>M75</f>
        <v>787500</v>
      </c>
      <c r="N74" s="3">
        <f t="shared" si="4"/>
        <v>0</v>
      </c>
      <c r="O74" s="3">
        <f t="shared" ref="O74:Z74" si="61">O75</f>
        <v>532500</v>
      </c>
      <c r="P74" s="3">
        <f>P75</f>
        <v>787500</v>
      </c>
      <c r="Q74" s="3">
        <f t="shared" si="6"/>
        <v>0</v>
      </c>
      <c r="R74" s="3">
        <f t="shared" si="7"/>
        <v>0</v>
      </c>
      <c r="S74" s="3">
        <f t="shared" si="61"/>
        <v>532500</v>
      </c>
      <c r="T74" s="14">
        <f t="shared" si="8"/>
        <v>0</v>
      </c>
      <c r="U74" s="3">
        <f t="shared" si="61"/>
        <v>532500</v>
      </c>
      <c r="V74" s="14">
        <f t="shared" si="61"/>
        <v>532500</v>
      </c>
      <c r="W74" s="46">
        <f t="shared" si="9"/>
        <v>0</v>
      </c>
      <c r="X74" s="27">
        <f t="shared" si="61"/>
        <v>532500</v>
      </c>
      <c r="Y74" s="48">
        <f t="shared" si="10"/>
        <v>0</v>
      </c>
      <c r="Z74" s="17">
        <f t="shared" si="61"/>
        <v>532500</v>
      </c>
    </row>
    <row r="75" spans="1:26" ht="46.8" x14ac:dyDescent="0.25">
      <c r="A75" s="4" t="s">
        <v>34</v>
      </c>
      <c r="B75" s="1" t="s">
        <v>19</v>
      </c>
      <c r="C75" s="1" t="s">
        <v>56</v>
      </c>
      <c r="D75" s="1" t="s">
        <v>57</v>
      </c>
      <c r="E75" s="1" t="s">
        <v>35</v>
      </c>
      <c r="F75" s="3">
        <v>787500</v>
      </c>
      <c r="G75" s="3">
        <f t="shared" si="0"/>
        <v>0</v>
      </c>
      <c r="H75" s="3">
        <v>787500</v>
      </c>
      <c r="I75" s="3">
        <f t="shared" si="1"/>
        <v>0</v>
      </c>
      <c r="J75" s="3">
        <v>787500</v>
      </c>
      <c r="K75" s="41">
        <v>787500</v>
      </c>
      <c r="L75" s="3">
        <f t="shared" si="3"/>
        <v>0</v>
      </c>
      <c r="M75" s="41">
        <v>787500</v>
      </c>
      <c r="N75" s="3">
        <f t="shared" si="4"/>
        <v>0</v>
      </c>
      <c r="O75" s="3">
        <v>532500</v>
      </c>
      <c r="P75" s="3">
        <v>787500</v>
      </c>
      <c r="Q75" s="3">
        <f t="shared" si="6"/>
        <v>0</v>
      </c>
      <c r="R75" s="3">
        <f t="shared" si="7"/>
        <v>0</v>
      </c>
      <c r="S75" s="3">
        <v>532500</v>
      </c>
      <c r="T75" s="14">
        <f t="shared" si="8"/>
        <v>0</v>
      </c>
      <c r="U75" s="3">
        <v>532500</v>
      </c>
      <c r="V75" s="14">
        <v>532500</v>
      </c>
      <c r="W75" s="46">
        <f t="shared" si="9"/>
        <v>0</v>
      </c>
      <c r="X75" s="27">
        <v>532500</v>
      </c>
      <c r="Y75" s="48">
        <f t="shared" si="10"/>
        <v>0</v>
      </c>
      <c r="Z75" s="17">
        <v>532500</v>
      </c>
    </row>
    <row r="76" spans="1:26" ht="46.8" x14ac:dyDescent="0.25">
      <c r="A76" s="4" t="s">
        <v>285</v>
      </c>
      <c r="B76" s="1" t="s">
        <v>19</v>
      </c>
      <c r="C76" s="1" t="s">
        <v>56</v>
      </c>
      <c r="D76" s="1" t="s">
        <v>286</v>
      </c>
      <c r="E76" s="1"/>
      <c r="F76" s="3"/>
      <c r="G76" s="3"/>
      <c r="H76" s="3"/>
      <c r="I76" s="3"/>
      <c r="J76" s="3">
        <f>J77</f>
        <v>0</v>
      </c>
      <c r="K76" s="41">
        <f>K77</f>
        <v>173569.11</v>
      </c>
      <c r="L76" s="3">
        <f t="shared" ref="L76:L78" si="62">K76-J76</f>
        <v>173569.11</v>
      </c>
      <c r="M76" s="41">
        <f>M77</f>
        <v>173569.11</v>
      </c>
      <c r="N76" s="3">
        <f t="shared" si="4"/>
        <v>0</v>
      </c>
      <c r="O76" s="3"/>
      <c r="P76" s="3">
        <f>P77</f>
        <v>173569.11</v>
      </c>
      <c r="Q76" s="3">
        <f t="shared" si="6"/>
        <v>0</v>
      </c>
      <c r="R76" s="3"/>
      <c r="S76" s="3"/>
      <c r="T76" s="14">
        <v>0</v>
      </c>
      <c r="U76" s="3">
        <v>0</v>
      </c>
      <c r="V76" s="14"/>
      <c r="W76" s="46"/>
      <c r="X76" s="27">
        <v>0</v>
      </c>
      <c r="Y76" s="48">
        <v>0</v>
      </c>
      <c r="Z76" s="17"/>
    </row>
    <row r="77" spans="1:26" ht="93.6" x14ac:dyDescent="0.25">
      <c r="A77" s="4" t="s">
        <v>24</v>
      </c>
      <c r="B77" s="1" t="s">
        <v>19</v>
      </c>
      <c r="C77" s="1" t="s">
        <v>56</v>
      </c>
      <c r="D77" s="1" t="s">
        <v>286</v>
      </c>
      <c r="E77" s="1">
        <v>100</v>
      </c>
      <c r="F77" s="3"/>
      <c r="G77" s="3"/>
      <c r="H77" s="3"/>
      <c r="I77" s="3"/>
      <c r="J77" s="3">
        <f>J78</f>
        <v>0</v>
      </c>
      <c r="K77" s="41">
        <f>K78</f>
        <v>173569.11</v>
      </c>
      <c r="L77" s="3">
        <f t="shared" si="62"/>
        <v>173569.11</v>
      </c>
      <c r="M77" s="41">
        <f>M78</f>
        <v>173569.11</v>
      </c>
      <c r="N77" s="3">
        <f t="shared" si="4"/>
        <v>0</v>
      </c>
      <c r="O77" s="3"/>
      <c r="P77" s="3">
        <f>P78</f>
        <v>173569.11</v>
      </c>
      <c r="Q77" s="3">
        <f t="shared" si="6"/>
        <v>0</v>
      </c>
      <c r="R77" s="3"/>
      <c r="S77" s="3"/>
      <c r="T77" s="14">
        <v>0</v>
      </c>
      <c r="U77" s="3">
        <v>0</v>
      </c>
      <c r="V77" s="14"/>
      <c r="W77" s="46"/>
      <c r="X77" s="27">
        <v>0</v>
      </c>
      <c r="Y77" s="48">
        <v>0</v>
      </c>
      <c r="Z77" s="17"/>
    </row>
    <row r="78" spans="1:26" ht="31.2" x14ac:dyDescent="0.25">
      <c r="A78" s="4" t="s">
        <v>26</v>
      </c>
      <c r="B78" s="1" t="s">
        <v>19</v>
      </c>
      <c r="C78" s="1" t="s">
        <v>56</v>
      </c>
      <c r="D78" s="1" t="s">
        <v>286</v>
      </c>
      <c r="E78" s="1" t="s">
        <v>27</v>
      </c>
      <c r="F78" s="3"/>
      <c r="G78" s="3"/>
      <c r="H78" s="3"/>
      <c r="I78" s="3"/>
      <c r="J78" s="3">
        <v>0</v>
      </c>
      <c r="K78" s="41">
        <v>173569.11</v>
      </c>
      <c r="L78" s="3">
        <f t="shared" si="62"/>
        <v>173569.11</v>
      </c>
      <c r="M78" s="41">
        <v>173569.11</v>
      </c>
      <c r="N78" s="3">
        <f t="shared" si="4"/>
        <v>0</v>
      </c>
      <c r="O78" s="3"/>
      <c r="P78" s="3">
        <v>173569.11</v>
      </c>
      <c r="Q78" s="3">
        <f t="shared" si="6"/>
        <v>0</v>
      </c>
      <c r="R78" s="3"/>
      <c r="S78" s="3"/>
      <c r="T78" s="14">
        <v>0</v>
      </c>
      <c r="U78" s="3">
        <v>0</v>
      </c>
      <c r="V78" s="14"/>
      <c r="W78" s="46"/>
      <c r="X78" s="27">
        <v>0</v>
      </c>
      <c r="Y78" s="48">
        <v>0</v>
      </c>
      <c r="Z78" s="17"/>
    </row>
    <row r="79" spans="1:26" ht="46.8" x14ac:dyDescent="0.25">
      <c r="A79" s="4" t="s">
        <v>30</v>
      </c>
      <c r="B79" s="1" t="s">
        <v>19</v>
      </c>
      <c r="C79" s="1" t="s">
        <v>56</v>
      </c>
      <c r="D79" s="1" t="s">
        <v>31</v>
      </c>
      <c r="E79" s="5" t="s">
        <v>0</v>
      </c>
      <c r="F79" s="3">
        <f>F80+F82</f>
        <v>378400</v>
      </c>
      <c r="G79" s="3">
        <f t="shared" si="0"/>
        <v>0</v>
      </c>
      <c r="H79" s="3">
        <f>H80+H82</f>
        <v>378400</v>
      </c>
      <c r="I79" s="3">
        <f t="shared" si="1"/>
        <v>-255800</v>
      </c>
      <c r="J79" s="3">
        <f>J80+J82</f>
        <v>122600</v>
      </c>
      <c r="K79" s="41">
        <f>K80+K82</f>
        <v>122600</v>
      </c>
      <c r="L79" s="3">
        <f t="shared" si="3"/>
        <v>0</v>
      </c>
      <c r="M79" s="41">
        <f>M80+M82</f>
        <v>122600</v>
      </c>
      <c r="N79" s="3">
        <f t="shared" si="4"/>
        <v>0</v>
      </c>
      <c r="O79" s="3">
        <f t="shared" ref="O79:V79" si="63">O80+O82</f>
        <v>257800</v>
      </c>
      <c r="P79" s="3">
        <f>P80+P82</f>
        <v>122600</v>
      </c>
      <c r="Q79" s="3">
        <f t="shared" si="6"/>
        <v>0</v>
      </c>
      <c r="R79" s="3">
        <f t="shared" si="7"/>
        <v>0</v>
      </c>
      <c r="S79" s="3">
        <f t="shared" ref="S79:U79" si="64">S80+S82</f>
        <v>257800</v>
      </c>
      <c r="T79" s="14">
        <f t="shared" si="8"/>
        <v>0</v>
      </c>
      <c r="U79" s="3">
        <f t="shared" si="64"/>
        <v>257800</v>
      </c>
      <c r="V79" s="14">
        <f t="shared" si="63"/>
        <v>257800</v>
      </c>
      <c r="W79" s="46">
        <f t="shared" si="9"/>
        <v>0</v>
      </c>
      <c r="X79" s="27">
        <f t="shared" ref="X79:Z79" si="65">X80+X82</f>
        <v>257800</v>
      </c>
      <c r="Y79" s="48">
        <f t="shared" si="10"/>
        <v>0</v>
      </c>
      <c r="Z79" s="17">
        <f t="shared" si="65"/>
        <v>257800</v>
      </c>
    </row>
    <row r="80" spans="1:26" ht="93.6" x14ac:dyDescent="0.25">
      <c r="A80" s="4" t="s">
        <v>24</v>
      </c>
      <c r="B80" s="1" t="s">
        <v>19</v>
      </c>
      <c r="C80" s="1" t="s">
        <v>56</v>
      </c>
      <c r="D80" s="1" t="s">
        <v>31</v>
      </c>
      <c r="E80" s="1" t="s">
        <v>25</v>
      </c>
      <c r="F80" s="3">
        <f>F81</f>
        <v>255800</v>
      </c>
      <c r="G80" s="3">
        <f t="shared" si="0"/>
        <v>0</v>
      </c>
      <c r="H80" s="3">
        <f>H81</f>
        <v>255800</v>
      </c>
      <c r="I80" s="3">
        <f t="shared" si="1"/>
        <v>-255800</v>
      </c>
      <c r="J80" s="3">
        <f>J81</f>
        <v>0</v>
      </c>
      <c r="K80" s="41">
        <f>K81</f>
        <v>0</v>
      </c>
      <c r="L80" s="3">
        <f t="shared" si="3"/>
        <v>0</v>
      </c>
      <c r="M80" s="41">
        <f>M81</f>
        <v>0</v>
      </c>
      <c r="N80" s="3">
        <f t="shared" si="4"/>
        <v>0</v>
      </c>
      <c r="O80" s="3">
        <f t="shared" ref="O80:Z80" si="66">O81</f>
        <v>255800</v>
      </c>
      <c r="P80" s="3">
        <f>P81</f>
        <v>0</v>
      </c>
      <c r="Q80" s="3">
        <f t="shared" si="6"/>
        <v>0</v>
      </c>
      <c r="R80" s="3">
        <f t="shared" si="7"/>
        <v>0</v>
      </c>
      <c r="S80" s="3">
        <f t="shared" si="66"/>
        <v>255800</v>
      </c>
      <c r="T80" s="14">
        <f t="shared" si="8"/>
        <v>0</v>
      </c>
      <c r="U80" s="3">
        <f t="shared" si="66"/>
        <v>255800</v>
      </c>
      <c r="V80" s="14">
        <f t="shared" si="66"/>
        <v>255800</v>
      </c>
      <c r="W80" s="46">
        <f t="shared" si="9"/>
        <v>0</v>
      </c>
      <c r="X80" s="27">
        <f t="shared" si="66"/>
        <v>255800</v>
      </c>
      <c r="Y80" s="48">
        <f t="shared" si="10"/>
        <v>0</v>
      </c>
      <c r="Z80" s="17">
        <f t="shared" si="66"/>
        <v>255800</v>
      </c>
    </row>
    <row r="81" spans="1:26" ht="31.2" x14ac:dyDescent="0.25">
      <c r="A81" s="4" t="s">
        <v>26</v>
      </c>
      <c r="B81" s="1" t="s">
        <v>19</v>
      </c>
      <c r="C81" s="1" t="s">
        <v>56</v>
      </c>
      <c r="D81" s="1" t="s">
        <v>31</v>
      </c>
      <c r="E81" s="1" t="s">
        <v>27</v>
      </c>
      <c r="F81" s="3">
        <v>255800</v>
      </c>
      <c r="G81" s="3">
        <f t="shared" si="0"/>
        <v>0</v>
      </c>
      <c r="H81" s="3">
        <v>255800</v>
      </c>
      <c r="I81" s="3">
        <f t="shared" si="1"/>
        <v>-255800</v>
      </c>
      <c r="J81" s="3">
        <v>0</v>
      </c>
      <c r="K81" s="41">
        <v>0</v>
      </c>
      <c r="L81" s="3">
        <f t="shared" si="3"/>
        <v>0</v>
      </c>
      <c r="M81" s="41">
        <v>0</v>
      </c>
      <c r="N81" s="3">
        <f t="shared" si="4"/>
        <v>0</v>
      </c>
      <c r="O81" s="3">
        <v>255800</v>
      </c>
      <c r="P81" s="3">
        <v>0</v>
      </c>
      <c r="Q81" s="3">
        <f t="shared" si="6"/>
        <v>0</v>
      </c>
      <c r="R81" s="3">
        <f t="shared" si="7"/>
        <v>0</v>
      </c>
      <c r="S81" s="3">
        <v>255800</v>
      </c>
      <c r="T81" s="14">
        <f t="shared" si="8"/>
        <v>0</v>
      </c>
      <c r="U81" s="3">
        <v>255800</v>
      </c>
      <c r="V81" s="14">
        <v>255800</v>
      </c>
      <c r="W81" s="46">
        <f t="shared" si="9"/>
        <v>0</v>
      </c>
      <c r="X81" s="27">
        <v>255800</v>
      </c>
      <c r="Y81" s="48">
        <f t="shared" si="10"/>
        <v>0</v>
      </c>
      <c r="Z81" s="17">
        <v>255800</v>
      </c>
    </row>
    <row r="82" spans="1:26" ht="46.8" x14ac:dyDescent="0.25">
      <c r="A82" s="4" t="s">
        <v>32</v>
      </c>
      <c r="B82" s="1" t="s">
        <v>19</v>
      </c>
      <c r="C82" s="1" t="s">
        <v>56</v>
      </c>
      <c r="D82" s="1" t="s">
        <v>31</v>
      </c>
      <c r="E82" s="1" t="s">
        <v>33</v>
      </c>
      <c r="F82" s="3">
        <f>F83</f>
        <v>122600</v>
      </c>
      <c r="G82" s="3">
        <f t="shared" si="0"/>
        <v>0</v>
      </c>
      <c r="H82" s="3">
        <f>H83</f>
        <v>122600</v>
      </c>
      <c r="I82" s="3">
        <f t="shared" si="1"/>
        <v>0</v>
      </c>
      <c r="J82" s="3">
        <f>J83</f>
        <v>122600</v>
      </c>
      <c r="K82" s="41">
        <f>K83</f>
        <v>122600</v>
      </c>
      <c r="L82" s="3">
        <f t="shared" si="3"/>
        <v>0</v>
      </c>
      <c r="M82" s="41">
        <f>M83</f>
        <v>122600</v>
      </c>
      <c r="N82" s="3">
        <f t="shared" si="4"/>
        <v>0</v>
      </c>
      <c r="O82" s="3">
        <f t="shared" ref="O82:Z82" si="67">O83</f>
        <v>2000</v>
      </c>
      <c r="P82" s="3">
        <f>P83</f>
        <v>122600</v>
      </c>
      <c r="Q82" s="3">
        <f t="shared" si="6"/>
        <v>0</v>
      </c>
      <c r="R82" s="3">
        <f t="shared" si="7"/>
        <v>0</v>
      </c>
      <c r="S82" s="3">
        <f t="shared" si="67"/>
        <v>2000</v>
      </c>
      <c r="T82" s="14">
        <f t="shared" si="8"/>
        <v>0</v>
      </c>
      <c r="U82" s="3">
        <f t="shared" si="67"/>
        <v>2000</v>
      </c>
      <c r="V82" s="14">
        <f t="shared" si="67"/>
        <v>2000</v>
      </c>
      <c r="W82" s="46">
        <f t="shared" si="9"/>
        <v>0</v>
      </c>
      <c r="X82" s="27">
        <f t="shared" si="67"/>
        <v>2000</v>
      </c>
      <c r="Y82" s="48">
        <f t="shared" si="10"/>
        <v>0</v>
      </c>
      <c r="Z82" s="17">
        <f t="shared" si="67"/>
        <v>2000</v>
      </c>
    </row>
    <row r="83" spans="1:26" ht="46.8" x14ac:dyDescent="0.25">
      <c r="A83" s="4" t="s">
        <v>34</v>
      </c>
      <c r="B83" s="1" t="s">
        <v>19</v>
      </c>
      <c r="C83" s="1" t="s">
        <v>56</v>
      </c>
      <c r="D83" s="1" t="s">
        <v>31</v>
      </c>
      <c r="E83" s="1" t="s">
        <v>35</v>
      </c>
      <c r="F83" s="3">
        <v>122600</v>
      </c>
      <c r="G83" s="3">
        <f t="shared" si="0"/>
        <v>0</v>
      </c>
      <c r="H83" s="3">
        <v>122600</v>
      </c>
      <c r="I83" s="3">
        <f t="shared" si="1"/>
        <v>0</v>
      </c>
      <c r="J83" s="3">
        <v>122600</v>
      </c>
      <c r="K83" s="41">
        <v>122600</v>
      </c>
      <c r="L83" s="3">
        <f t="shared" si="3"/>
        <v>0</v>
      </c>
      <c r="M83" s="41">
        <v>122600</v>
      </c>
      <c r="N83" s="3">
        <f t="shared" ref="N83:N146" si="68">M83-K83</f>
        <v>0</v>
      </c>
      <c r="O83" s="3">
        <v>2000</v>
      </c>
      <c r="P83" s="3">
        <v>122600</v>
      </c>
      <c r="Q83" s="3">
        <f t="shared" ref="Q83:Q146" si="69">P83-M83</f>
        <v>0</v>
      </c>
      <c r="R83" s="3">
        <f t="shared" si="7"/>
        <v>0</v>
      </c>
      <c r="S83" s="3">
        <v>2000</v>
      </c>
      <c r="T83" s="14">
        <f t="shared" si="8"/>
        <v>0</v>
      </c>
      <c r="U83" s="3">
        <v>2000</v>
      </c>
      <c r="V83" s="14">
        <v>2000</v>
      </c>
      <c r="W83" s="46">
        <f t="shared" si="9"/>
        <v>0</v>
      </c>
      <c r="X83" s="27">
        <v>2000</v>
      </c>
      <c r="Y83" s="48">
        <f t="shared" si="10"/>
        <v>0</v>
      </c>
      <c r="Z83" s="17">
        <v>2000</v>
      </c>
    </row>
    <row r="84" spans="1:26" ht="62.4" x14ac:dyDescent="0.25">
      <c r="A84" s="4" t="s">
        <v>58</v>
      </c>
      <c r="B84" s="1" t="s">
        <v>19</v>
      </c>
      <c r="C84" s="1" t="s">
        <v>56</v>
      </c>
      <c r="D84" s="1" t="s">
        <v>59</v>
      </c>
      <c r="E84" s="5" t="s">
        <v>0</v>
      </c>
      <c r="F84" s="3">
        <f>F85</f>
        <v>815200</v>
      </c>
      <c r="G84" s="3">
        <f t="shared" si="0"/>
        <v>0</v>
      </c>
      <c r="H84" s="3">
        <f>H85</f>
        <v>815200</v>
      </c>
      <c r="I84" s="3">
        <f t="shared" si="1"/>
        <v>36400</v>
      </c>
      <c r="J84" s="3">
        <f>J85</f>
        <v>851600</v>
      </c>
      <c r="K84" s="41">
        <f>K85</f>
        <v>818433</v>
      </c>
      <c r="L84" s="3">
        <f t="shared" si="3"/>
        <v>-33167</v>
      </c>
      <c r="M84" s="41">
        <f>M85</f>
        <v>818433</v>
      </c>
      <c r="N84" s="3">
        <f t="shared" si="68"/>
        <v>0</v>
      </c>
      <c r="O84" s="3">
        <f t="shared" ref="O84:Z84" si="70">O85</f>
        <v>815200</v>
      </c>
      <c r="P84" s="3">
        <f>P85</f>
        <v>818433</v>
      </c>
      <c r="Q84" s="3">
        <f t="shared" si="69"/>
        <v>0</v>
      </c>
      <c r="R84" s="3">
        <f t="shared" si="7"/>
        <v>0</v>
      </c>
      <c r="S84" s="3">
        <f t="shared" si="70"/>
        <v>815200</v>
      </c>
      <c r="T84" s="14">
        <f t="shared" si="8"/>
        <v>0</v>
      </c>
      <c r="U84" s="3">
        <f t="shared" si="70"/>
        <v>815200</v>
      </c>
      <c r="V84" s="14">
        <f t="shared" si="70"/>
        <v>815200</v>
      </c>
      <c r="W84" s="46">
        <f t="shared" si="9"/>
        <v>0</v>
      </c>
      <c r="X84" s="27">
        <f t="shared" si="70"/>
        <v>815200</v>
      </c>
      <c r="Y84" s="48">
        <f t="shared" si="10"/>
        <v>0</v>
      </c>
      <c r="Z84" s="17">
        <f t="shared" si="70"/>
        <v>815200</v>
      </c>
    </row>
    <row r="85" spans="1:26" ht="93.6" x14ac:dyDescent="0.25">
      <c r="A85" s="4" t="s">
        <v>24</v>
      </c>
      <c r="B85" s="1" t="s">
        <v>19</v>
      </c>
      <c r="C85" s="1" t="s">
        <v>56</v>
      </c>
      <c r="D85" s="1" t="s">
        <v>59</v>
      </c>
      <c r="E85" s="1" t="s">
        <v>25</v>
      </c>
      <c r="F85" s="3">
        <f>F86</f>
        <v>815200</v>
      </c>
      <c r="G85" s="3">
        <f t="shared" si="0"/>
        <v>0</v>
      </c>
      <c r="H85" s="3">
        <f>H86</f>
        <v>815200</v>
      </c>
      <c r="I85" s="3">
        <f t="shared" si="1"/>
        <v>36400</v>
      </c>
      <c r="J85" s="3">
        <f>J86</f>
        <v>851600</v>
      </c>
      <c r="K85" s="41">
        <f>K86</f>
        <v>818433</v>
      </c>
      <c r="L85" s="3">
        <f t="shared" si="3"/>
        <v>-33167</v>
      </c>
      <c r="M85" s="41">
        <f>M86</f>
        <v>818433</v>
      </c>
      <c r="N85" s="3">
        <f t="shared" si="68"/>
        <v>0</v>
      </c>
      <c r="O85" s="3">
        <f t="shared" ref="O85:Z85" si="71">O86</f>
        <v>815200</v>
      </c>
      <c r="P85" s="3">
        <f>P86</f>
        <v>818433</v>
      </c>
      <c r="Q85" s="3">
        <f t="shared" si="69"/>
        <v>0</v>
      </c>
      <c r="R85" s="3">
        <f t="shared" si="7"/>
        <v>0</v>
      </c>
      <c r="S85" s="3">
        <f t="shared" si="71"/>
        <v>815200</v>
      </c>
      <c r="T85" s="14">
        <f t="shared" si="8"/>
        <v>0</v>
      </c>
      <c r="U85" s="3">
        <f t="shared" si="71"/>
        <v>815200</v>
      </c>
      <c r="V85" s="14">
        <f t="shared" si="71"/>
        <v>815200</v>
      </c>
      <c r="W85" s="46">
        <f t="shared" si="9"/>
        <v>0</v>
      </c>
      <c r="X85" s="27">
        <f t="shared" si="71"/>
        <v>815200</v>
      </c>
      <c r="Y85" s="48">
        <f t="shared" si="10"/>
        <v>0</v>
      </c>
      <c r="Z85" s="17">
        <f t="shared" si="71"/>
        <v>815200</v>
      </c>
    </row>
    <row r="86" spans="1:26" ht="31.2" x14ac:dyDescent="0.25">
      <c r="A86" s="4" t="s">
        <v>26</v>
      </c>
      <c r="B86" s="1" t="s">
        <v>19</v>
      </c>
      <c r="C86" s="1" t="s">
        <v>56</v>
      </c>
      <c r="D86" s="1" t="s">
        <v>59</v>
      </c>
      <c r="E86" s="1" t="s">
        <v>27</v>
      </c>
      <c r="F86" s="3">
        <v>815200</v>
      </c>
      <c r="G86" s="3">
        <f t="shared" si="0"/>
        <v>0</v>
      </c>
      <c r="H86" s="3">
        <v>815200</v>
      </c>
      <c r="I86" s="3">
        <f t="shared" si="1"/>
        <v>36400</v>
      </c>
      <c r="J86" s="3">
        <v>851600</v>
      </c>
      <c r="K86" s="41">
        <v>818433</v>
      </c>
      <c r="L86" s="3">
        <f t="shared" si="3"/>
        <v>-33167</v>
      </c>
      <c r="M86" s="41">
        <v>818433</v>
      </c>
      <c r="N86" s="3">
        <f t="shared" si="68"/>
        <v>0</v>
      </c>
      <c r="O86" s="3">
        <v>815200</v>
      </c>
      <c r="P86" s="3">
        <v>818433</v>
      </c>
      <c r="Q86" s="3">
        <f t="shared" si="69"/>
        <v>0</v>
      </c>
      <c r="R86" s="3">
        <f t="shared" si="7"/>
        <v>0</v>
      </c>
      <c r="S86" s="3">
        <v>815200</v>
      </c>
      <c r="T86" s="14">
        <f t="shared" si="8"/>
        <v>0</v>
      </c>
      <c r="U86" s="3">
        <v>815200</v>
      </c>
      <c r="V86" s="14">
        <v>815200</v>
      </c>
      <c r="W86" s="46">
        <f t="shared" si="9"/>
        <v>0</v>
      </c>
      <c r="X86" s="27">
        <v>815200</v>
      </c>
      <c r="Y86" s="48">
        <f t="shared" si="10"/>
        <v>0</v>
      </c>
      <c r="Z86" s="17">
        <v>815200</v>
      </c>
    </row>
    <row r="87" spans="1:26" ht="93.6" x14ac:dyDescent="0.25">
      <c r="A87" s="4" t="s">
        <v>60</v>
      </c>
      <c r="B87" s="1" t="s">
        <v>19</v>
      </c>
      <c r="C87" s="1" t="s">
        <v>56</v>
      </c>
      <c r="D87" s="1" t="s">
        <v>61</v>
      </c>
      <c r="E87" s="5" t="s">
        <v>0</v>
      </c>
      <c r="F87" s="3">
        <f>F88</f>
        <v>4500</v>
      </c>
      <c r="G87" s="3">
        <f t="shared" si="0"/>
        <v>0</v>
      </c>
      <c r="H87" s="3">
        <f>H88</f>
        <v>4500</v>
      </c>
      <c r="I87" s="3">
        <f t="shared" si="1"/>
        <v>0</v>
      </c>
      <c r="J87" s="3">
        <f>J88</f>
        <v>4500</v>
      </c>
      <c r="K87" s="41">
        <f>K88</f>
        <v>4500</v>
      </c>
      <c r="L87" s="3">
        <f t="shared" si="3"/>
        <v>0</v>
      </c>
      <c r="M87" s="41">
        <f>M88</f>
        <v>4500</v>
      </c>
      <c r="N87" s="3">
        <f t="shared" si="68"/>
        <v>0</v>
      </c>
      <c r="O87" s="3">
        <f t="shared" ref="O87:Z88" si="72">O88</f>
        <v>4500</v>
      </c>
      <c r="P87" s="3">
        <f>P88</f>
        <v>4500</v>
      </c>
      <c r="Q87" s="3">
        <f t="shared" si="69"/>
        <v>0</v>
      </c>
      <c r="R87" s="3">
        <f t="shared" si="7"/>
        <v>0</v>
      </c>
      <c r="S87" s="3">
        <f t="shared" si="72"/>
        <v>4500</v>
      </c>
      <c r="T87" s="14">
        <f t="shared" si="8"/>
        <v>0</v>
      </c>
      <c r="U87" s="3">
        <f t="shared" si="72"/>
        <v>4500</v>
      </c>
      <c r="V87" s="14">
        <f t="shared" si="72"/>
        <v>4500</v>
      </c>
      <c r="W87" s="46">
        <f t="shared" si="9"/>
        <v>0</v>
      </c>
      <c r="X87" s="27">
        <f t="shared" si="72"/>
        <v>4500</v>
      </c>
      <c r="Y87" s="48">
        <f t="shared" si="10"/>
        <v>0</v>
      </c>
      <c r="Z87" s="17">
        <f t="shared" si="72"/>
        <v>4500</v>
      </c>
    </row>
    <row r="88" spans="1:26" ht="46.8" x14ac:dyDescent="0.25">
      <c r="A88" s="4" t="s">
        <v>32</v>
      </c>
      <c r="B88" s="1" t="s">
        <v>19</v>
      </c>
      <c r="C88" s="1" t="s">
        <v>56</v>
      </c>
      <c r="D88" s="1" t="s">
        <v>61</v>
      </c>
      <c r="E88" s="1" t="s">
        <v>33</v>
      </c>
      <c r="F88" s="3">
        <f>F89</f>
        <v>4500</v>
      </c>
      <c r="G88" s="3">
        <f t="shared" si="0"/>
        <v>0</v>
      </c>
      <c r="H88" s="3">
        <f>H89</f>
        <v>4500</v>
      </c>
      <c r="I88" s="3">
        <f t="shared" si="1"/>
        <v>0</v>
      </c>
      <c r="J88" s="3">
        <f>J89</f>
        <v>4500</v>
      </c>
      <c r="K88" s="41">
        <f>K89</f>
        <v>4500</v>
      </c>
      <c r="L88" s="3">
        <f t="shared" si="3"/>
        <v>0</v>
      </c>
      <c r="M88" s="41">
        <f>M89</f>
        <v>4500</v>
      </c>
      <c r="N88" s="3">
        <f t="shared" si="68"/>
        <v>0</v>
      </c>
      <c r="O88" s="3">
        <f t="shared" si="72"/>
        <v>4500</v>
      </c>
      <c r="P88" s="3">
        <f>P89</f>
        <v>4500</v>
      </c>
      <c r="Q88" s="3">
        <f t="shared" si="69"/>
        <v>0</v>
      </c>
      <c r="R88" s="3">
        <f t="shared" si="7"/>
        <v>0</v>
      </c>
      <c r="S88" s="3">
        <f t="shared" si="72"/>
        <v>4500</v>
      </c>
      <c r="T88" s="14">
        <f t="shared" si="8"/>
        <v>0</v>
      </c>
      <c r="U88" s="3">
        <f t="shared" si="72"/>
        <v>4500</v>
      </c>
      <c r="V88" s="14">
        <f t="shared" si="72"/>
        <v>4500</v>
      </c>
      <c r="W88" s="46">
        <f t="shared" si="9"/>
        <v>0</v>
      </c>
      <c r="X88" s="27">
        <f t="shared" si="72"/>
        <v>4500</v>
      </c>
      <c r="Y88" s="48">
        <f t="shared" si="10"/>
        <v>0</v>
      </c>
      <c r="Z88" s="17">
        <f t="shared" si="72"/>
        <v>4500</v>
      </c>
    </row>
    <row r="89" spans="1:26" ht="46.8" x14ac:dyDescent="0.25">
      <c r="A89" s="4" t="s">
        <v>34</v>
      </c>
      <c r="B89" s="1" t="s">
        <v>19</v>
      </c>
      <c r="C89" s="1" t="s">
        <v>56</v>
      </c>
      <c r="D89" s="1" t="s">
        <v>61</v>
      </c>
      <c r="E89" s="1" t="s">
        <v>35</v>
      </c>
      <c r="F89" s="3">
        <v>4500</v>
      </c>
      <c r="G89" s="3">
        <f t="shared" si="0"/>
        <v>0</v>
      </c>
      <c r="H89" s="3">
        <v>4500</v>
      </c>
      <c r="I89" s="3">
        <f t="shared" si="1"/>
        <v>0</v>
      </c>
      <c r="J89" s="3">
        <v>4500</v>
      </c>
      <c r="K89" s="41">
        <v>4500</v>
      </c>
      <c r="L89" s="3">
        <f t="shared" si="3"/>
        <v>0</v>
      </c>
      <c r="M89" s="41">
        <v>4500</v>
      </c>
      <c r="N89" s="3">
        <f t="shared" si="68"/>
        <v>0</v>
      </c>
      <c r="O89" s="3">
        <v>4500</v>
      </c>
      <c r="P89" s="3">
        <v>4500</v>
      </c>
      <c r="Q89" s="3">
        <f t="shared" si="69"/>
        <v>0</v>
      </c>
      <c r="R89" s="3">
        <f t="shared" si="7"/>
        <v>0</v>
      </c>
      <c r="S89" s="3">
        <v>4500</v>
      </c>
      <c r="T89" s="14">
        <f t="shared" si="8"/>
        <v>0</v>
      </c>
      <c r="U89" s="3">
        <v>4500</v>
      </c>
      <c r="V89" s="14">
        <v>4500</v>
      </c>
      <c r="W89" s="46">
        <f t="shared" si="9"/>
        <v>0</v>
      </c>
      <c r="X89" s="27">
        <v>4500</v>
      </c>
      <c r="Y89" s="48">
        <f t="shared" si="10"/>
        <v>0</v>
      </c>
      <c r="Z89" s="17">
        <v>4500</v>
      </c>
    </row>
    <row r="90" spans="1:26" ht="31.2" x14ac:dyDescent="0.25">
      <c r="A90" s="2" t="s">
        <v>62</v>
      </c>
      <c r="B90" s="1" t="s">
        <v>19</v>
      </c>
      <c r="C90" s="1" t="s">
        <v>63</v>
      </c>
      <c r="D90" s="1" t="s">
        <v>0</v>
      </c>
      <c r="E90" s="1" t="s">
        <v>0</v>
      </c>
      <c r="F90" s="3">
        <f>F91</f>
        <v>500000</v>
      </c>
      <c r="G90" s="3">
        <f t="shared" si="0"/>
        <v>0</v>
      </c>
      <c r="H90" s="3">
        <f>H91</f>
        <v>500000</v>
      </c>
      <c r="I90" s="3">
        <f t="shared" si="1"/>
        <v>0</v>
      </c>
      <c r="J90" s="3">
        <f t="shared" ref="J90:M92" si="73">J91</f>
        <v>500000</v>
      </c>
      <c r="K90" s="41">
        <f t="shared" si="73"/>
        <v>500000</v>
      </c>
      <c r="L90" s="3">
        <f t="shared" si="3"/>
        <v>0</v>
      </c>
      <c r="M90" s="41">
        <f t="shared" si="73"/>
        <v>500000</v>
      </c>
      <c r="N90" s="3">
        <f t="shared" si="68"/>
        <v>0</v>
      </c>
      <c r="O90" s="3">
        <v>0</v>
      </c>
      <c r="P90" s="3">
        <f t="shared" ref="P90:P92" si="74">P91</f>
        <v>500000</v>
      </c>
      <c r="Q90" s="3">
        <f t="shared" si="69"/>
        <v>0</v>
      </c>
      <c r="R90" s="3">
        <f t="shared" si="7"/>
        <v>0</v>
      </c>
      <c r="S90" s="3">
        <v>0</v>
      </c>
      <c r="T90" s="14">
        <f t="shared" si="8"/>
        <v>0</v>
      </c>
      <c r="U90" s="3">
        <v>0</v>
      </c>
      <c r="V90" s="14">
        <v>0</v>
      </c>
      <c r="W90" s="46">
        <f t="shared" si="9"/>
        <v>0</v>
      </c>
      <c r="X90" s="27">
        <v>0</v>
      </c>
      <c r="Y90" s="48">
        <f t="shared" si="10"/>
        <v>0</v>
      </c>
      <c r="Z90" s="17">
        <v>0</v>
      </c>
    </row>
    <row r="91" spans="1:26" ht="31.2" x14ac:dyDescent="0.25">
      <c r="A91" s="4" t="s">
        <v>62</v>
      </c>
      <c r="B91" s="1" t="s">
        <v>19</v>
      </c>
      <c r="C91" s="1" t="s">
        <v>63</v>
      </c>
      <c r="D91" s="1" t="s">
        <v>64</v>
      </c>
      <c r="E91" s="5" t="s">
        <v>0</v>
      </c>
      <c r="F91" s="3">
        <f>F92</f>
        <v>500000</v>
      </c>
      <c r="G91" s="3">
        <f t="shared" ref="G91:G161" si="75">H91-F91</f>
        <v>0</v>
      </c>
      <c r="H91" s="3">
        <f>H92</f>
        <v>500000</v>
      </c>
      <c r="I91" s="3">
        <f t="shared" ref="I91:I161" si="76">J91-H91</f>
        <v>0</v>
      </c>
      <c r="J91" s="3">
        <f t="shared" si="73"/>
        <v>500000</v>
      </c>
      <c r="K91" s="41">
        <f t="shared" si="73"/>
        <v>500000</v>
      </c>
      <c r="L91" s="3">
        <f t="shared" ref="L91:L157" si="77">K91-J91</f>
        <v>0</v>
      </c>
      <c r="M91" s="41">
        <f t="shared" si="73"/>
        <v>500000</v>
      </c>
      <c r="N91" s="3">
        <f t="shared" si="68"/>
        <v>0</v>
      </c>
      <c r="O91" s="3">
        <v>0</v>
      </c>
      <c r="P91" s="3">
        <f t="shared" si="74"/>
        <v>500000</v>
      </c>
      <c r="Q91" s="3">
        <f t="shared" si="69"/>
        <v>0</v>
      </c>
      <c r="R91" s="3">
        <f t="shared" ref="R91:R153" si="78">S91-O91</f>
        <v>0</v>
      </c>
      <c r="S91" s="3">
        <v>0</v>
      </c>
      <c r="T91" s="14">
        <f t="shared" ref="T91:T157" si="79">U91-S91</f>
        <v>0</v>
      </c>
      <c r="U91" s="3">
        <v>0</v>
      </c>
      <c r="V91" s="14">
        <v>0</v>
      </c>
      <c r="W91" s="46">
        <f t="shared" ref="W91:W161" si="80">X91-V91</f>
        <v>0</v>
      </c>
      <c r="X91" s="27">
        <v>0</v>
      </c>
      <c r="Y91" s="48">
        <f t="shared" ref="Y91:Y157" si="81">Z91-X91</f>
        <v>0</v>
      </c>
      <c r="Z91" s="17">
        <v>0</v>
      </c>
    </row>
    <row r="92" spans="1:26" ht="15.6" x14ac:dyDescent="0.25">
      <c r="A92" s="4" t="s">
        <v>65</v>
      </c>
      <c r="B92" s="1" t="s">
        <v>19</v>
      </c>
      <c r="C92" s="1" t="s">
        <v>63</v>
      </c>
      <c r="D92" s="1" t="s">
        <v>64</v>
      </c>
      <c r="E92" s="1" t="s">
        <v>66</v>
      </c>
      <c r="F92" s="3">
        <f>F93</f>
        <v>500000</v>
      </c>
      <c r="G92" s="3">
        <f t="shared" si="75"/>
        <v>0</v>
      </c>
      <c r="H92" s="3">
        <f>H93</f>
        <v>500000</v>
      </c>
      <c r="I92" s="3">
        <f t="shared" si="76"/>
        <v>0</v>
      </c>
      <c r="J92" s="3">
        <f t="shared" si="73"/>
        <v>500000</v>
      </c>
      <c r="K92" s="41">
        <f t="shared" si="73"/>
        <v>500000</v>
      </c>
      <c r="L92" s="3">
        <f t="shared" si="77"/>
        <v>0</v>
      </c>
      <c r="M92" s="41">
        <f t="shared" si="73"/>
        <v>500000</v>
      </c>
      <c r="N92" s="3">
        <f t="shared" si="68"/>
        <v>0</v>
      </c>
      <c r="O92" s="3">
        <v>0</v>
      </c>
      <c r="P92" s="3">
        <f t="shared" si="74"/>
        <v>500000</v>
      </c>
      <c r="Q92" s="3">
        <f t="shared" si="69"/>
        <v>0</v>
      </c>
      <c r="R92" s="3">
        <f t="shared" si="78"/>
        <v>0</v>
      </c>
      <c r="S92" s="3">
        <v>0</v>
      </c>
      <c r="T92" s="14">
        <f t="shared" si="79"/>
        <v>0</v>
      </c>
      <c r="U92" s="3">
        <v>0</v>
      </c>
      <c r="V92" s="14">
        <v>0</v>
      </c>
      <c r="W92" s="46">
        <f t="shared" si="80"/>
        <v>0</v>
      </c>
      <c r="X92" s="27">
        <v>0</v>
      </c>
      <c r="Y92" s="48">
        <f t="shared" si="81"/>
        <v>0</v>
      </c>
      <c r="Z92" s="17">
        <v>0</v>
      </c>
    </row>
    <row r="93" spans="1:26" ht="15.6" x14ac:dyDescent="0.25">
      <c r="A93" s="4" t="s">
        <v>67</v>
      </c>
      <c r="B93" s="1" t="s">
        <v>19</v>
      </c>
      <c r="C93" s="1" t="s">
        <v>63</v>
      </c>
      <c r="D93" s="1" t="s">
        <v>64</v>
      </c>
      <c r="E93" s="1" t="s">
        <v>68</v>
      </c>
      <c r="F93" s="3">
        <v>500000</v>
      </c>
      <c r="G93" s="3">
        <f t="shared" si="75"/>
        <v>0</v>
      </c>
      <c r="H93" s="3">
        <v>500000</v>
      </c>
      <c r="I93" s="3">
        <f t="shared" si="76"/>
        <v>0</v>
      </c>
      <c r="J93" s="3">
        <v>500000</v>
      </c>
      <c r="K93" s="41">
        <v>500000</v>
      </c>
      <c r="L93" s="3">
        <f t="shared" si="77"/>
        <v>0</v>
      </c>
      <c r="M93" s="41">
        <v>500000</v>
      </c>
      <c r="N93" s="3">
        <f t="shared" si="68"/>
        <v>0</v>
      </c>
      <c r="O93" s="3">
        <v>0</v>
      </c>
      <c r="P93" s="3">
        <v>500000</v>
      </c>
      <c r="Q93" s="3">
        <f t="shared" si="69"/>
        <v>0</v>
      </c>
      <c r="R93" s="3">
        <f t="shared" si="78"/>
        <v>0</v>
      </c>
      <c r="S93" s="3">
        <v>0</v>
      </c>
      <c r="T93" s="14">
        <f t="shared" si="79"/>
        <v>0</v>
      </c>
      <c r="U93" s="3">
        <v>0</v>
      </c>
      <c r="V93" s="14">
        <v>0</v>
      </c>
      <c r="W93" s="46">
        <f t="shared" si="80"/>
        <v>0</v>
      </c>
      <c r="X93" s="27">
        <v>0</v>
      </c>
      <c r="Y93" s="48">
        <f t="shared" si="81"/>
        <v>0</v>
      </c>
      <c r="Z93" s="17">
        <v>0</v>
      </c>
    </row>
    <row r="94" spans="1:26" ht="15.6" x14ac:dyDescent="0.25">
      <c r="A94" s="2" t="s">
        <v>69</v>
      </c>
      <c r="B94" s="1" t="s">
        <v>19</v>
      </c>
      <c r="C94" s="1" t="s">
        <v>70</v>
      </c>
      <c r="D94" s="1" t="s">
        <v>0</v>
      </c>
      <c r="E94" s="1" t="s">
        <v>0</v>
      </c>
      <c r="F94" s="3">
        <f>F95</f>
        <v>100000</v>
      </c>
      <c r="G94" s="3">
        <f t="shared" si="75"/>
        <v>0</v>
      </c>
      <c r="H94" s="3">
        <f>H95</f>
        <v>100000</v>
      </c>
      <c r="I94" s="3">
        <f t="shared" si="76"/>
        <v>0</v>
      </c>
      <c r="J94" s="3">
        <f t="shared" ref="J94:M96" si="82">J95</f>
        <v>100000</v>
      </c>
      <c r="K94" s="41">
        <f t="shared" si="82"/>
        <v>100000</v>
      </c>
      <c r="L94" s="3">
        <f t="shared" si="77"/>
        <v>0</v>
      </c>
      <c r="M94" s="41">
        <f t="shared" si="82"/>
        <v>100000</v>
      </c>
      <c r="N94" s="3">
        <f t="shared" si="68"/>
        <v>0</v>
      </c>
      <c r="O94" s="3">
        <f t="shared" ref="O94:Z96" si="83">O95</f>
        <v>100000</v>
      </c>
      <c r="P94" s="3">
        <f t="shared" si="83"/>
        <v>0</v>
      </c>
      <c r="Q94" s="3">
        <f t="shared" si="69"/>
        <v>-100000</v>
      </c>
      <c r="R94" s="3">
        <f t="shared" si="78"/>
        <v>0</v>
      </c>
      <c r="S94" s="3">
        <f t="shared" si="83"/>
        <v>100000</v>
      </c>
      <c r="T94" s="14">
        <f t="shared" si="79"/>
        <v>0</v>
      </c>
      <c r="U94" s="3">
        <f t="shared" si="83"/>
        <v>100000</v>
      </c>
      <c r="V94" s="14">
        <f t="shared" si="83"/>
        <v>100000</v>
      </c>
      <c r="W94" s="46">
        <f t="shared" si="80"/>
        <v>0</v>
      </c>
      <c r="X94" s="27">
        <f t="shared" si="83"/>
        <v>100000</v>
      </c>
      <c r="Y94" s="48">
        <f t="shared" si="81"/>
        <v>0</v>
      </c>
      <c r="Z94" s="17">
        <f t="shared" si="83"/>
        <v>100000</v>
      </c>
    </row>
    <row r="95" spans="1:26" ht="15.6" x14ac:dyDescent="0.25">
      <c r="A95" s="4" t="s">
        <v>71</v>
      </c>
      <c r="B95" s="1" t="s">
        <v>19</v>
      </c>
      <c r="C95" s="1" t="s">
        <v>70</v>
      </c>
      <c r="D95" s="1" t="s">
        <v>72</v>
      </c>
      <c r="E95" s="5" t="s">
        <v>0</v>
      </c>
      <c r="F95" s="3">
        <f>F96</f>
        <v>100000</v>
      </c>
      <c r="G95" s="3">
        <f t="shared" si="75"/>
        <v>0</v>
      </c>
      <c r="H95" s="3">
        <f>H96</f>
        <v>100000</v>
      </c>
      <c r="I95" s="3">
        <f t="shared" si="76"/>
        <v>0</v>
      </c>
      <c r="J95" s="3">
        <f t="shared" si="82"/>
        <v>100000</v>
      </c>
      <c r="K95" s="41">
        <f t="shared" si="82"/>
        <v>100000</v>
      </c>
      <c r="L95" s="3">
        <f t="shared" si="77"/>
        <v>0</v>
      </c>
      <c r="M95" s="41">
        <f t="shared" si="82"/>
        <v>100000</v>
      </c>
      <c r="N95" s="3">
        <f t="shared" si="68"/>
        <v>0</v>
      </c>
      <c r="O95" s="3">
        <f t="shared" si="83"/>
        <v>100000</v>
      </c>
      <c r="P95" s="3">
        <f t="shared" si="83"/>
        <v>0</v>
      </c>
      <c r="Q95" s="3">
        <f t="shared" si="69"/>
        <v>-100000</v>
      </c>
      <c r="R95" s="3">
        <f t="shared" si="78"/>
        <v>0</v>
      </c>
      <c r="S95" s="3">
        <f t="shared" si="83"/>
        <v>100000</v>
      </c>
      <c r="T95" s="14">
        <f t="shared" si="79"/>
        <v>0</v>
      </c>
      <c r="U95" s="3">
        <f t="shared" si="83"/>
        <v>100000</v>
      </c>
      <c r="V95" s="14">
        <f t="shared" si="83"/>
        <v>100000</v>
      </c>
      <c r="W95" s="46">
        <f t="shared" si="80"/>
        <v>0</v>
      </c>
      <c r="X95" s="27">
        <f t="shared" si="83"/>
        <v>100000</v>
      </c>
      <c r="Y95" s="48">
        <f t="shared" si="81"/>
        <v>0</v>
      </c>
      <c r="Z95" s="17">
        <f t="shared" si="83"/>
        <v>100000</v>
      </c>
    </row>
    <row r="96" spans="1:26" ht="15.6" x14ac:dyDescent="0.25">
      <c r="A96" s="4" t="s">
        <v>65</v>
      </c>
      <c r="B96" s="1" t="s">
        <v>19</v>
      </c>
      <c r="C96" s="1" t="s">
        <v>70</v>
      </c>
      <c r="D96" s="1" t="s">
        <v>72</v>
      </c>
      <c r="E96" s="1" t="s">
        <v>66</v>
      </c>
      <c r="F96" s="3">
        <f>F97</f>
        <v>100000</v>
      </c>
      <c r="G96" s="3">
        <f t="shared" si="75"/>
        <v>0</v>
      </c>
      <c r="H96" s="3">
        <f>H97</f>
        <v>100000</v>
      </c>
      <c r="I96" s="3">
        <f t="shared" si="76"/>
        <v>0</v>
      </c>
      <c r="J96" s="3">
        <f t="shared" si="82"/>
        <v>100000</v>
      </c>
      <c r="K96" s="41">
        <f t="shared" si="82"/>
        <v>100000</v>
      </c>
      <c r="L96" s="3">
        <f t="shared" si="77"/>
        <v>0</v>
      </c>
      <c r="M96" s="41">
        <f t="shared" si="82"/>
        <v>100000</v>
      </c>
      <c r="N96" s="3">
        <f t="shared" si="68"/>
        <v>0</v>
      </c>
      <c r="O96" s="3">
        <f t="shared" si="83"/>
        <v>100000</v>
      </c>
      <c r="P96" s="3">
        <f t="shared" si="83"/>
        <v>0</v>
      </c>
      <c r="Q96" s="3">
        <f t="shared" si="69"/>
        <v>-100000</v>
      </c>
      <c r="R96" s="3">
        <f t="shared" si="78"/>
        <v>0</v>
      </c>
      <c r="S96" s="3">
        <f t="shared" si="83"/>
        <v>100000</v>
      </c>
      <c r="T96" s="14">
        <f t="shared" si="79"/>
        <v>0</v>
      </c>
      <c r="U96" s="3">
        <f t="shared" si="83"/>
        <v>100000</v>
      </c>
      <c r="V96" s="14">
        <f t="shared" si="83"/>
        <v>100000</v>
      </c>
      <c r="W96" s="46">
        <f t="shared" si="80"/>
        <v>0</v>
      </c>
      <c r="X96" s="27">
        <f t="shared" si="83"/>
        <v>100000</v>
      </c>
      <c r="Y96" s="48">
        <f t="shared" si="81"/>
        <v>0</v>
      </c>
      <c r="Z96" s="17">
        <f t="shared" si="83"/>
        <v>100000</v>
      </c>
    </row>
    <row r="97" spans="1:26" ht="15.6" x14ac:dyDescent="0.25">
      <c r="A97" s="4" t="s">
        <v>73</v>
      </c>
      <c r="B97" s="1" t="s">
        <v>19</v>
      </c>
      <c r="C97" s="1" t="s">
        <v>70</v>
      </c>
      <c r="D97" s="1" t="s">
        <v>72</v>
      </c>
      <c r="E97" s="1" t="s">
        <v>74</v>
      </c>
      <c r="F97" s="3">
        <v>100000</v>
      </c>
      <c r="G97" s="3">
        <f t="shared" si="75"/>
        <v>0</v>
      </c>
      <c r="H97" s="3">
        <v>100000</v>
      </c>
      <c r="I97" s="3">
        <f t="shared" si="76"/>
        <v>0</v>
      </c>
      <c r="J97" s="3">
        <v>100000</v>
      </c>
      <c r="K97" s="41">
        <v>100000</v>
      </c>
      <c r="L97" s="3">
        <f t="shared" si="77"/>
        <v>0</v>
      </c>
      <c r="M97" s="41">
        <v>100000</v>
      </c>
      <c r="N97" s="3">
        <f t="shared" si="68"/>
        <v>0</v>
      </c>
      <c r="O97" s="3">
        <v>100000</v>
      </c>
      <c r="P97" s="3">
        <v>0</v>
      </c>
      <c r="Q97" s="3">
        <f t="shared" si="69"/>
        <v>-100000</v>
      </c>
      <c r="R97" s="3">
        <f t="shared" si="78"/>
        <v>0</v>
      </c>
      <c r="S97" s="3">
        <v>100000</v>
      </c>
      <c r="T97" s="14">
        <f t="shared" si="79"/>
        <v>0</v>
      </c>
      <c r="U97" s="3">
        <v>100000</v>
      </c>
      <c r="V97" s="14">
        <v>100000</v>
      </c>
      <c r="W97" s="46">
        <f t="shared" si="80"/>
        <v>0</v>
      </c>
      <c r="X97" s="27">
        <v>100000</v>
      </c>
      <c r="Y97" s="48">
        <f t="shared" si="81"/>
        <v>0</v>
      </c>
      <c r="Z97" s="17">
        <v>100000</v>
      </c>
    </row>
    <row r="98" spans="1:26" ht="15.6" x14ac:dyDescent="0.25">
      <c r="A98" s="2" t="s">
        <v>75</v>
      </c>
      <c r="B98" s="1" t="s">
        <v>19</v>
      </c>
      <c r="C98" s="1" t="s">
        <v>76</v>
      </c>
      <c r="D98" s="1" t="s">
        <v>0</v>
      </c>
      <c r="E98" s="1" t="s">
        <v>0</v>
      </c>
      <c r="F98" s="3">
        <f>F99+F102+F105+F108+F111+F114+F121+F127</f>
        <v>2459200</v>
      </c>
      <c r="G98" s="3">
        <f t="shared" si="75"/>
        <v>0</v>
      </c>
      <c r="H98" s="3">
        <f>H99+H102+H105+H108+H111+H114+H121+H127</f>
        <v>2459200</v>
      </c>
      <c r="I98" s="3">
        <f t="shared" si="76"/>
        <v>391100</v>
      </c>
      <c r="J98" s="3">
        <f>J99+J102+J105+J108+J111+J114+J121+J127+J124</f>
        <v>2850300</v>
      </c>
      <c r="K98" s="41">
        <f>K99+K102+K105+K108+K111+K114+K121+K127+K124</f>
        <v>2889839.9</v>
      </c>
      <c r="L98" s="3">
        <f t="shared" si="77"/>
        <v>39539.899999999907</v>
      </c>
      <c r="M98" s="41">
        <f>M99+M102+M105+M108+M111+M114+M121+M127+M124</f>
        <v>2889839.9</v>
      </c>
      <c r="N98" s="3">
        <f t="shared" si="68"/>
        <v>0</v>
      </c>
      <c r="O98" s="3">
        <f t="shared" ref="O98:V98" si="84">O99+O102+O105+O108+O111+O114+O121+O127</f>
        <v>5962400</v>
      </c>
      <c r="P98" s="3">
        <f>P99+P102+P105+P108+P111+P114+P121+P127+P124</f>
        <v>2830339.9</v>
      </c>
      <c r="Q98" s="3">
        <f t="shared" si="69"/>
        <v>-59500</v>
      </c>
      <c r="R98" s="3">
        <f t="shared" si="78"/>
        <v>0</v>
      </c>
      <c r="S98" s="3">
        <f t="shared" ref="S98:U98" si="85">S99+S102+S105+S108+S111+S114+S121+S127</f>
        <v>5962400</v>
      </c>
      <c r="T98" s="14">
        <f t="shared" si="79"/>
        <v>0</v>
      </c>
      <c r="U98" s="3">
        <f t="shared" si="85"/>
        <v>5962400</v>
      </c>
      <c r="V98" s="14">
        <f t="shared" si="84"/>
        <v>10137400</v>
      </c>
      <c r="W98" s="46">
        <f t="shared" si="80"/>
        <v>0</v>
      </c>
      <c r="X98" s="27">
        <f t="shared" ref="X98:Z98" si="86">X99+X102+X105+X108+X111+X114+X121+X127</f>
        <v>10137400</v>
      </c>
      <c r="Y98" s="48">
        <f t="shared" si="81"/>
        <v>0</v>
      </c>
      <c r="Z98" s="17">
        <f t="shared" si="86"/>
        <v>10137400</v>
      </c>
    </row>
    <row r="99" spans="1:26" ht="31.2" x14ac:dyDescent="0.25">
      <c r="A99" s="4" t="s">
        <v>77</v>
      </c>
      <c r="B99" s="1" t="s">
        <v>19</v>
      </c>
      <c r="C99" s="1" t="s">
        <v>76</v>
      </c>
      <c r="D99" s="1" t="s">
        <v>78</v>
      </c>
      <c r="E99" s="5" t="s">
        <v>0</v>
      </c>
      <c r="F99" s="3">
        <f>F100</f>
        <v>78000</v>
      </c>
      <c r="G99" s="3">
        <f t="shared" si="75"/>
        <v>0</v>
      </c>
      <c r="H99" s="3">
        <f>H100</f>
        <v>78000</v>
      </c>
      <c r="I99" s="3">
        <f t="shared" si="76"/>
        <v>0</v>
      </c>
      <c r="J99" s="3">
        <f>J100</f>
        <v>78000</v>
      </c>
      <c r="K99" s="41">
        <f>K100</f>
        <v>78000</v>
      </c>
      <c r="L99" s="3">
        <f t="shared" si="77"/>
        <v>0</v>
      </c>
      <c r="M99" s="41">
        <f>M100</f>
        <v>78000</v>
      </c>
      <c r="N99" s="3">
        <f t="shared" si="68"/>
        <v>0</v>
      </c>
      <c r="O99" s="3">
        <f t="shared" ref="O99:Z99" si="87">O100</f>
        <v>78000</v>
      </c>
      <c r="P99" s="3">
        <f>P100</f>
        <v>78000</v>
      </c>
      <c r="Q99" s="3">
        <f t="shared" si="69"/>
        <v>0</v>
      </c>
      <c r="R99" s="3">
        <f t="shared" si="78"/>
        <v>0</v>
      </c>
      <c r="S99" s="3">
        <f t="shared" si="87"/>
        <v>78000</v>
      </c>
      <c r="T99" s="14">
        <f t="shared" si="79"/>
        <v>0</v>
      </c>
      <c r="U99" s="3">
        <f t="shared" si="87"/>
        <v>78000</v>
      </c>
      <c r="V99" s="14">
        <f t="shared" si="87"/>
        <v>78000</v>
      </c>
      <c r="W99" s="46">
        <f t="shared" si="80"/>
        <v>0</v>
      </c>
      <c r="X99" s="27">
        <f t="shared" si="87"/>
        <v>78000</v>
      </c>
      <c r="Y99" s="48">
        <f t="shared" si="81"/>
        <v>0</v>
      </c>
      <c r="Z99" s="17">
        <f t="shared" si="87"/>
        <v>78000</v>
      </c>
    </row>
    <row r="100" spans="1:26" ht="15.6" x14ac:dyDescent="0.25">
      <c r="A100" s="4" t="s">
        <v>65</v>
      </c>
      <c r="B100" s="1" t="s">
        <v>19</v>
      </c>
      <c r="C100" s="1" t="s">
        <v>76</v>
      </c>
      <c r="D100" s="1" t="s">
        <v>78</v>
      </c>
      <c r="E100" s="1" t="s">
        <v>66</v>
      </c>
      <c r="F100" s="3">
        <f>F101</f>
        <v>78000</v>
      </c>
      <c r="G100" s="3">
        <f t="shared" si="75"/>
        <v>0</v>
      </c>
      <c r="H100" s="3">
        <f>H101</f>
        <v>78000</v>
      </c>
      <c r="I100" s="3">
        <f t="shared" si="76"/>
        <v>0</v>
      </c>
      <c r="J100" s="3">
        <f>J101</f>
        <v>78000</v>
      </c>
      <c r="K100" s="41">
        <f>K101</f>
        <v>78000</v>
      </c>
      <c r="L100" s="3">
        <f t="shared" si="77"/>
        <v>0</v>
      </c>
      <c r="M100" s="41">
        <f>M101</f>
        <v>78000</v>
      </c>
      <c r="N100" s="3">
        <f t="shared" si="68"/>
        <v>0</v>
      </c>
      <c r="O100" s="3">
        <f t="shared" ref="O100:Z100" si="88">O101</f>
        <v>78000</v>
      </c>
      <c r="P100" s="3">
        <f>P101</f>
        <v>78000</v>
      </c>
      <c r="Q100" s="3">
        <f t="shared" si="69"/>
        <v>0</v>
      </c>
      <c r="R100" s="3">
        <f t="shared" si="78"/>
        <v>0</v>
      </c>
      <c r="S100" s="3">
        <f t="shared" si="88"/>
        <v>78000</v>
      </c>
      <c r="T100" s="14">
        <f t="shared" si="79"/>
        <v>0</v>
      </c>
      <c r="U100" s="3">
        <f t="shared" si="88"/>
        <v>78000</v>
      </c>
      <c r="V100" s="14">
        <f t="shared" si="88"/>
        <v>78000</v>
      </c>
      <c r="W100" s="46">
        <f t="shared" si="80"/>
        <v>0</v>
      </c>
      <c r="X100" s="27">
        <f t="shared" si="88"/>
        <v>78000</v>
      </c>
      <c r="Y100" s="48">
        <f t="shared" si="81"/>
        <v>0</v>
      </c>
      <c r="Z100" s="17">
        <f t="shared" si="88"/>
        <v>78000</v>
      </c>
    </row>
    <row r="101" spans="1:26" ht="15.6" x14ac:dyDescent="0.25">
      <c r="A101" s="4" t="s">
        <v>79</v>
      </c>
      <c r="B101" s="1" t="s">
        <v>19</v>
      </c>
      <c r="C101" s="1" t="s">
        <v>76</v>
      </c>
      <c r="D101" s="1" t="s">
        <v>78</v>
      </c>
      <c r="E101" s="1" t="s">
        <v>80</v>
      </c>
      <c r="F101" s="3">
        <v>78000</v>
      </c>
      <c r="G101" s="3">
        <f t="shared" si="75"/>
        <v>0</v>
      </c>
      <c r="H101" s="3">
        <v>78000</v>
      </c>
      <c r="I101" s="3">
        <f t="shared" si="76"/>
        <v>0</v>
      </c>
      <c r="J101" s="3">
        <v>78000</v>
      </c>
      <c r="K101" s="41">
        <v>78000</v>
      </c>
      <c r="L101" s="3">
        <f t="shared" si="77"/>
        <v>0</v>
      </c>
      <c r="M101" s="41">
        <v>78000</v>
      </c>
      <c r="N101" s="3">
        <f t="shared" si="68"/>
        <v>0</v>
      </c>
      <c r="O101" s="3">
        <v>78000</v>
      </c>
      <c r="P101" s="3">
        <v>78000</v>
      </c>
      <c r="Q101" s="3">
        <f t="shared" si="69"/>
        <v>0</v>
      </c>
      <c r="R101" s="3">
        <f t="shared" si="78"/>
        <v>0</v>
      </c>
      <c r="S101" s="3">
        <v>78000</v>
      </c>
      <c r="T101" s="14">
        <f t="shared" si="79"/>
        <v>0</v>
      </c>
      <c r="U101" s="3">
        <v>78000</v>
      </c>
      <c r="V101" s="14">
        <v>78000</v>
      </c>
      <c r="W101" s="46">
        <f t="shared" si="80"/>
        <v>0</v>
      </c>
      <c r="X101" s="27">
        <v>78000</v>
      </c>
      <c r="Y101" s="48">
        <f t="shared" si="81"/>
        <v>0</v>
      </c>
      <c r="Z101" s="17">
        <v>78000</v>
      </c>
    </row>
    <row r="102" spans="1:26" ht="31.2" x14ac:dyDescent="0.25">
      <c r="A102" s="4" t="s">
        <v>81</v>
      </c>
      <c r="B102" s="1" t="s">
        <v>19</v>
      </c>
      <c r="C102" s="1" t="s">
        <v>76</v>
      </c>
      <c r="D102" s="1" t="s">
        <v>82</v>
      </c>
      <c r="E102" s="5" t="s">
        <v>0</v>
      </c>
      <c r="F102" s="3">
        <f>F103</f>
        <v>195000</v>
      </c>
      <c r="G102" s="3">
        <f t="shared" si="75"/>
        <v>0</v>
      </c>
      <c r="H102" s="3">
        <f>H103</f>
        <v>195000</v>
      </c>
      <c r="I102" s="3">
        <f t="shared" si="76"/>
        <v>0</v>
      </c>
      <c r="J102" s="3">
        <f>J103</f>
        <v>195000</v>
      </c>
      <c r="K102" s="41">
        <f>K103</f>
        <v>195000</v>
      </c>
      <c r="L102" s="3">
        <f t="shared" si="77"/>
        <v>0</v>
      </c>
      <c r="M102" s="41">
        <f>M103</f>
        <v>195000</v>
      </c>
      <c r="N102" s="3">
        <f t="shared" si="68"/>
        <v>0</v>
      </c>
      <c r="O102" s="3">
        <v>0</v>
      </c>
      <c r="P102" s="3">
        <f>P103</f>
        <v>195000</v>
      </c>
      <c r="Q102" s="3">
        <f t="shared" si="69"/>
        <v>0</v>
      </c>
      <c r="R102" s="3">
        <f t="shared" si="78"/>
        <v>0</v>
      </c>
      <c r="S102" s="3">
        <v>0</v>
      </c>
      <c r="T102" s="14">
        <f t="shared" si="79"/>
        <v>0</v>
      </c>
      <c r="U102" s="3">
        <v>0</v>
      </c>
      <c r="V102" s="14">
        <v>0</v>
      </c>
      <c r="W102" s="46">
        <f t="shared" si="80"/>
        <v>0</v>
      </c>
      <c r="X102" s="27">
        <v>0</v>
      </c>
      <c r="Y102" s="48">
        <f t="shared" si="81"/>
        <v>0</v>
      </c>
      <c r="Z102" s="17">
        <v>0</v>
      </c>
    </row>
    <row r="103" spans="1:26" ht="46.8" x14ac:dyDescent="0.25">
      <c r="A103" s="4" t="s">
        <v>32</v>
      </c>
      <c r="B103" s="1" t="s">
        <v>19</v>
      </c>
      <c r="C103" s="1" t="s">
        <v>76</v>
      </c>
      <c r="D103" s="1" t="s">
        <v>82</v>
      </c>
      <c r="E103" s="1" t="s">
        <v>33</v>
      </c>
      <c r="F103" s="3">
        <f>F104</f>
        <v>195000</v>
      </c>
      <c r="G103" s="3">
        <f t="shared" si="75"/>
        <v>0</v>
      </c>
      <c r="H103" s="3">
        <f>H104</f>
        <v>195000</v>
      </c>
      <c r="I103" s="3">
        <f t="shared" si="76"/>
        <v>0</v>
      </c>
      <c r="J103" s="3">
        <f>J104</f>
        <v>195000</v>
      </c>
      <c r="K103" s="41">
        <f>K104</f>
        <v>195000</v>
      </c>
      <c r="L103" s="3">
        <f t="shared" si="77"/>
        <v>0</v>
      </c>
      <c r="M103" s="41">
        <f>M104</f>
        <v>195000</v>
      </c>
      <c r="N103" s="3">
        <f t="shared" si="68"/>
        <v>0</v>
      </c>
      <c r="O103" s="3">
        <v>0</v>
      </c>
      <c r="P103" s="3">
        <f>P104</f>
        <v>195000</v>
      </c>
      <c r="Q103" s="3">
        <f t="shared" si="69"/>
        <v>0</v>
      </c>
      <c r="R103" s="3">
        <f t="shared" si="78"/>
        <v>0</v>
      </c>
      <c r="S103" s="3">
        <v>0</v>
      </c>
      <c r="T103" s="14">
        <f t="shared" si="79"/>
        <v>0</v>
      </c>
      <c r="U103" s="3">
        <v>0</v>
      </c>
      <c r="V103" s="14">
        <v>0</v>
      </c>
      <c r="W103" s="46">
        <f t="shared" si="80"/>
        <v>0</v>
      </c>
      <c r="X103" s="27">
        <v>0</v>
      </c>
      <c r="Y103" s="48">
        <f t="shared" si="81"/>
        <v>0</v>
      </c>
      <c r="Z103" s="17">
        <v>0</v>
      </c>
    </row>
    <row r="104" spans="1:26" ht="46.8" x14ac:dyDescent="0.25">
      <c r="A104" s="4" t="s">
        <v>34</v>
      </c>
      <c r="B104" s="1" t="s">
        <v>19</v>
      </c>
      <c r="C104" s="1" t="s">
        <v>76</v>
      </c>
      <c r="D104" s="1" t="s">
        <v>82</v>
      </c>
      <c r="E104" s="1" t="s">
        <v>35</v>
      </c>
      <c r="F104" s="3">
        <v>195000</v>
      </c>
      <c r="G104" s="3">
        <f t="shared" si="75"/>
        <v>0</v>
      </c>
      <c r="H104" s="3">
        <v>195000</v>
      </c>
      <c r="I104" s="3">
        <f t="shared" si="76"/>
        <v>0</v>
      </c>
      <c r="J104" s="3">
        <v>195000</v>
      </c>
      <c r="K104" s="41">
        <v>195000</v>
      </c>
      <c r="L104" s="3">
        <f t="shared" si="77"/>
        <v>0</v>
      </c>
      <c r="M104" s="41">
        <v>195000</v>
      </c>
      <c r="N104" s="3">
        <f t="shared" si="68"/>
        <v>0</v>
      </c>
      <c r="O104" s="3">
        <v>0</v>
      </c>
      <c r="P104" s="3">
        <v>195000</v>
      </c>
      <c r="Q104" s="3">
        <f t="shared" si="69"/>
        <v>0</v>
      </c>
      <c r="R104" s="3">
        <f t="shared" si="78"/>
        <v>0</v>
      </c>
      <c r="S104" s="3">
        <v>0</v>
      </c>
      <c r="T104" s="14">
        <f t="shared" si="79"/>
        <v>0</v>
      </c>
      <c r="U104" s="3">
        <v>0</v>
      </c>
      <c r="V104" s="14">
        <v>0</v>
      </c>
      <c r="W104" s="46">
        <f t="shared" si="80"/>
        <v>0</v>
      </c>
      <c r="X104" s="27">
        <v>0</v>
      </c>
      <c r="Y104" s="48">
        <f t="shared" si="81"/>
        <v>0</v>
      </c>
      <c r="Z104" s="17">
        <v>0</v>
      </c>
    </row>
    <row r="105" spans="1:26" ht="109.2" x14ac:dyDescent="0.25">
      <c r="A105" s="4" t="s">
        <v>83</v>
      </c>
      <c r="B105" s="1" t="s">
        <v>19</v>
      </c>
      <c r="C105" s="1" t="s">
        <v>76</v>
      </c>
      <c r="D105" s="1" t="s">
        <v>84</v>
      </c>
      <c r="E105" s="5" t="s">
        <v>0</v>
      </c>
      <c r="F105" s="3">
        <f>F106</f>
        <v>7000</v>
      </c>
      <c r="G105" s="3">
        <f t="shared" si="75"/>
        <v>0</v>
      </c>
      <c r="H105" s="3">
        <f>H106</f>
        <v>7000</v>
      </c>
      <c r="I105" s="3">
        <f t="shared" si="76"/>
        <v>0</v>
      </c>
      <c r="J105" s="3">
        <f>J106</f>
        <v>7000</v>
      </c>
      <c r="K105" s="41">
        <f>K106</f>
        <v>7000</v>
      </c>
      <c r="L105" s="3">
        <f t="shared" si="77"/>
        <v>0</v>
      </c>
      <c r="M105" s="41">
        <f>M106</f>
        <v>7000</v>
      </c>
      <c r="N105" s="3">
        <f t="shared" si="68"/>
        <v>0</v>
      </c>
      <c r="O105" s="3">
        <f t="shared" ref="O105:Z105" si="89">O106</f>
        <v>7000</v>
      </c>
      <c r="P105" s="3">
        <f>P106</f>
        <v>7000</v>
      </c>
      <c r="Q105" s="3">
        <f t="shared" si="69"/>
        <v>0</v>
      </c>
      <c r="R105" s="3">
        <f t="shared" si="78"/>
        <v>0</v>
      </c>
      <c r="S105" s="3">
        <f t="shared" si="89"/>
        <v>7000</v>
      </c>
      <c r="T105" s="14">
        <f t="shared" si="79"/>
        <v>0</v>
      </c>
      <c r="U105" s="3">
        <f t="shared" si="89"/>
        <v>7000</v>
      </c>
      <c r="V105" s="14">
        <f t="shared" si="89"/>
        <v>7000</v>
      </c>
      <c r="W105" s="46">
        <f t="shared" si="80"/>
        <v>0</v>
      </c>
      <c r="X105" s="27">
        <f t="shared" si="89"/>
        <v>7000</v>
      </c>
      <c r="Y105" s="48">
        <f t="shared" si="81"/>
        <v>0</v>
      </c>
      <c r="Z105" s="17">
        <f t="shared" si="89"/>
        <v>7000</v>
      </c>
    </row>
    <row r="106" spans="1:26" ht="46.8" x14ac:dyDescent="0.25">
      <c r="A106" s="4" t="s">
        <v>32</v>
      </c>
      <c r="B106" s="1" t="s">
        <v>19</v>
      </c>
      <c r="C106" s="1" t="s">
        <v>76</v>
      </c>
      <c r="D106" s="1" t="s">
        <v>84</v>
      </c>
      <c r="E106" s="1" t="s">
        <v>33</v>
      </c>
      <c r="F106" s="3">
        <f>F107</f>
        <v>7000</v>
      </c>
      <c r="G106" s="3">
        <f t="shared" si="75"/>
        <v>0</v>
      </c>
      <c r="H106" s="3">
        <f>H107</f>
        <v>7000</v>
      </c>
      <c r="I106" s="3">
        <f t="shared" si="76"/>
        <v>0</v>
      </c>
      <c r="J106" s="3">
        <f>J107</f>
        <v>7000</v>
      </c>
      <c r="K106" s="41">
        <f>K107</f>
        <v>7000</v>
      </c>
      <c r="L106" s="3">
        <f t="shared" si="77"/>
        <v>0</v>
      </c>
      <c r="M106" s="41">
        <f>M107</f>
        <v>7000</v>
      </c>
      <c r="N106" s="3">
        <f t="shared" si="68"/>
        <v>0</v>
      </c>
      <c r="O106" s="3">
        <f t="shared" ref="O106:Z106" si="90">O107</f>
        <v>7000</v>
      </c>
      <c r="P106" s="3">
        <f>P107</f>
        <v>7000</v>
      </c>
      <c r="Q106" s="3">
        <f t="shared" si="69"/>
        <v>0</v>
      </c>
      <c r="R106" s="3">
        <f t="shared" si="78"/>
        <v>0</v>
      </c>
      <c r="S106" s="3">
        <f t="shared" si="90"/>
        <v>7000</v>
      </c>
      <c r="T106" s="14">
        <f t="shared" si="79"/>
        <v>0</v>
      </c>
      <c r="U106" s="3">
        <f t="shared" si="90"/>
        <v>7000</v>
      </c>
      <c r="V106" s="14">
        <f t="shared" si="90"/>
        <v>7000</v>
      </c>
      <c r="W106" s="46">
        <f t="shared" si="80"/>
        <v>0</v>
      </c>
      <c r="X106" s="27">
        <f t="shared" si="90"/>
        <v>7000</v>
      </c>
      <c r="Y106" s="48">
        <f t="shared" si="81"/>
        <v>0</v>
      </c>
      <c r="Z106" s="17">
        <f t="shared" si="90"/>
        <v>7000</v>
      </c>
    </row>
    <row r="107" spans="1:26" ht="46.8" x14ac:dyDescent="0.25">
      <c r="A107" s="4" t="s">
        <v>34</v>
      </c>
      <c r="B107" s="1" t="s">
        <v>19</v>
      </c>
      <c r="C107" s="1" t="s">
        <v>76</v>
      </c>
      <c r="D107" s="1" t="s">
        <v>84</v>
      </c>
      <c r="E107" s="1" t="s">
        <v>35</v>
      </c>
      <c r="F107" s="3">
        <v>7000</v>
      </c>
      <c r="G107" s="3">
        <f t="shared" si="75"/>
        <v>0</v>
      </c>
      <c r="H107" s="3">
        <v>7000</v>
      </c>
      <c r="I107" s="3">
        <f t="shared" si="76"/>
        <v>0</v>
      </c>
      <c r="J107" s="3">
        <v>7000</v>
      </c>
      <c r="K107" s="41">
        <v>7000</v>
      </c>
      <c r="L107" s="3">
        <f t="shared" si="77"/>
        <v>0</v>
      </c>
      <c r="M107" s="41">
        <v>7000</v>
      </c>
      <c r="N107" s="3">
        <f t="shared" si="68"/>
        <v>0</v>
      </c>
      <c r="O107" s="3">
        <v>7000</v>
      </c>
      <c r="P107" s="3">
        <v>7000</v>
      </c>
      <c r="Q107" s="3">
        <f t="shared" si="69"/>
        <v>0</v>
      </c>
      <c r="R107" s="3">
        <f t="shared" si="78"/>
        <v>0</v>
      </c>
      <c r="S107" s="3">
        <v>7000</v>
      </c>
      <c r="T107" s="14">
        <f t="shared" si="79"/>
        <v>0</v>
      </c>
      <c r="U107" s="3">
        <v>7000</v>
      </c>
      <c r="V107" s="14">
        <v>7000</v>
      </c>
      <c r="W107" s="46">
        <f t="shared" si="80"/>
        <v>0</v>
      </c>
      <c r="X107" s="27">
        <v>7000</v>
      </c>
      <c r="Y107" s="48">
        <f t="shared" si="81"/>
        <v>0</v>
      </c>
      <c r="Z107" s="17">
        <v>7000</v>
      </c>
    </row>
    <row r="108" spans="1:26" ht="46.8" x14ac:dyDescent="0.25">
      <c r="A108" s="4" t="s">
        <v>85</v>
      </c>
      <c r="B108" s="1" t="s">
        <v>19</v>
      </c>
      <c r="C108" s="1" t="s">
        <v>76</v>
      </c>
      <c r="D108" s="1" t="s">
        <v>86</v>
      </c>
      <c r="E108" s="5" t="s">
        <v>0</v>
      </c>
      <c r="F108" s="3">
        <f>F109</f>
        <v>50000</v>
      </c>
      <c r="G108" s="3">
        <f t="shared" si="75"/>
        <v>0</v>
      </c>
      <c r="H108" s="3">
        <f>H109</f>
        <v>50000</v>
      </c>
      <c r="I108" s="3">
        <f t="shared" si="76"/>
        <v>0</v>
      </c>
      <c r="J108" s="3">
        <f>J109</f>
        <v>50000</v>
      </c>
      <c r="K108" s="41">
        <f>K109</f>
        <v>49600</v>
      </c>
      <c r="L108" s="3">
        <f t="shared" si="77"/>
        <v>-400</v>
      </c>
      <c r="M108" s="41">
        <f>M109</f>
        <v>49600</v>
      </c>
      <c r="N108" s="3">
        <f t="shared" si="68"/>
        <v>0</v>
      </c>
      <c r="O108" s="3">
        <v>0</v>
      </c>
      <c r="P108" s="3">
        <f>P109</f>
        <v>49600</v>
      </c>
      <c r="Q108" s="3">
        <f t="shared" si="69"/>
        <v>0</v>
      </c>
      <c r="R108" s="3">
        <f t="shared" si="78"/>
        <v>0</v>
      </c>
      <c r="S108" s="3">
        <v>0</v>
      </c>
      <c r="T108" s="14">
        <f t="shared" si="79"/>
        <v>0</v>
      </c>
      <c r="U108" s="3">
        <v>0</v>
      </c>
      <c r="V108" s="14">
        <v>0</v>
      </c>
      <c r="W108" s="46">
        <f t="shared" si="80"/>
        <v>0</v>
      </c>
      <c r="X108" s="27">
        <v>0</v>
      </c>
      <c r="Y108" s="48">
        <f t="shared" si="81"/>
        <v>0</v>
      </c>
      <c r="Z108" s="17">
        <v>0</v>
      </c>
    </row>
    <row r="109" spans="1:26" ht="46.8" x14ac:dyDescent="0.25">
      <c r="A109" s="4" t="s">
        <v>32</v>
      </c>
      <c r="B109" s="1" t="s">
        <v>19</v>
      </c>
      <c r="C109" s="1" t="s">
        <v>76</v>
      </c>
      <c r="D109" s="1" t="s">
        <v>86</v>
      </c>
      <c r="E109" s="1" t="s">
        <v>33</v>
      </c>
      <c r="F109" s="3">
        <f>F110</f>
        <v>50000</v>
      </c>
      <c r="G109" s="3">
        <f t="shared" si="75"/>
        <v>0</v>
      </c>
      <c r="H109" s="3">
        <f>H110</f>
        <v>50000</v>
      </c>
      <c r="I109" s="3">
        <f t="shared" si="76"/>
        <v>0</v>
      </c>
      <c r="J109" s="3">
        <f>J110</f>
        <v>50000</v>
      </c>
      <c r="K109" s="41">
        <f>K110</f>
        <v>49600</v>
      </c>
      <c r="L109" s="3">
        <f t="shared" si="77"/>
        <v>-400</v>
      </c>
      <c r="M109" s="41">
        <f>M110</f>
        <v>49600</v>
      </c>
      <c r="N109" s="3">
        <f t="shared" si="68"/>
        <v>0</v>
      </c>
      <c r="O109" s="3">
        <v>0</v>
      </c>
      <c r="P109" s="3">
        <f>P110</f>
        <v>49600</v>
      </c>
      <c r="Q109" s="3">
        <f t="shared" si="69"/>
        <v>0</v>
      </c>
      <c r="R109" s="3">
        <f t="shared" si="78"/>
        <v>0</v>
      </c>
      <c r="S109" s="3">
        <v>0</v>
      </c>
      <c r="T109" s="14">
        <f t="shared" si="79"/>
        <v>0</v>
      </c>
      <c r="U109" s="3">
        <v>0</v>
      </c>
      <c r="V109" s="14">
        <v>0</v>
      </c>
      <c r="W109" s="46">
        <f t="shared" si="80"/>
        <v>0</v>
      </c>
      <c r="X109" s="27">
        <v>0</v>
      </c>
      <c r="Y109" s="48">
        <f t="shared" si="81"/>
        <v>0</v>
      </c>
      <c r="Z109" s="17">
        <v>0</v>
      </c>
    </row>
    <row r="110" spans="1:26" ht="46.8" x14ac:dyDescent="0.25">
      <c r="A110" s="4" t="s">
        <v>34</v>
      </c>
      <c r="B110" s="1" t="s">
        <v>19</v>
      </c>
      <c r="C110" s="1" t="s">
        <v>76</v>
      </c>
      <c r="D110" s="1" t="s">
        <v>86</v>
      </c>
      <c r="E110" s="1" t="s">
        <v>35</v>
      </c>
      <c r="F110" s="3">
        <v>50000</v>
      </c>
      <c r="G110" s="3">
        <f t="shared" si="75"/>
        <v>0</v>
      </c>
      <c r="H110" s="3">
        <v>50000</v>
      </c>
      <c r="I110" s="3">
        <f t="shared" si="76"/>
        <v>0</v>
      </c>
      <c r="J110" s="3">
        <v>50000</v>
      </c>
      <c r="K110" s="41">
        <v>49600</v>
      </c>
      <c r="L110" s="3">
        <f t="shared" si="77"/>
        <v>-400</v>
      </c>
      <c r="M110" s="41">
        <v>49600</v>
      </c>
      <c r="N110" s="3">
        <f t="shared" si="68"/>
        <v>0</v>
      </c>
      <c r="O110" s="3">
        <v>0</v>
      </c>
      <c r="P110" s="3">
        <v>49600</v>
      </c>
      <c r="Q110" s="3">
        <f t="shared" si="69"/>
        <v>0</v>
      </c>
      <c r="R110" s="3">
        <f t="shared" si="78"/>
        <v>0</v>
      </c>
      <c r="S110" s="3">
        <v>0</v>
      </c>
      <c r="T110" s="14">
        <f t="shared" si="79"/>
        <v>0</v>
      </c>
      <c r="U110" s="3">
        <v>0</v>
      </c>
      <c r="V110" s="14">
        <v>0</v>
      </c>
      <c r="W110" s="46">
        <f t="shared" si="80"/>
        <v>0</v>
      </c>
      <c r="X110" s="27">
        <v>0</v>
      </c>
      <c r="Y110" s="48">
        <f t="shared" si="81"/>
        <v>0</v>
      </c>
      <c r="Z110" s="17">
        <v>0</v>
      </c>
    </row>
    <row r="111" spans="1:26" ht="46.8" x14ac:dyDescent="0.25">
      <c r="A111" s="4" t="s">
        <v>87</v>
      </c>
      <c r="B111" s="1" t="s">
        <v>19</v>
      </c>
      <c r="C111" s="1" t="s">
        <v>76</v>
      </c>
      <c r="D111" s="1" t="s">
        <v>88</v>
      </c>
      <c r="E111" s="5" t="s">
        <v>0</v>
      </c>
      <c r="F111" s="3">
        <f>F112</f>
        <v>6000</v>
      </c>
      <c r="G111" s="3">
        <f t="shared" si="75"/>
        <v>0</v>
      </c>
      <c r="H111" s="3">
        <f>H112</f>
        <v>6000</v>
      </c>
      <c r="I111" s="3">
        <f t="shared" si="76"/>
        <v>0</v>
      </c>
      <c r="J111" s="3">
        <f>J112</f>
        <v>6000</v>
      </c>
      <c r="K111" s="41">
        <f>K112</f>
        <v>6000</v>
      </c>
      <c r="L111" s="3">
        <f t="shared" si="77"/>
        <v>0</v>
      </c>
      <c r="M111" s="41">
        <f>M112</f>
        <v>6000</v>
      </c>
      <c r="N111" s="3">
        <f t="shared" si="68"/>
        <v>0</v>
      </c>
      <c r="O111" s="3">
        <v>0</v>
      </c>
      <c r="P111" s="3">
        <f>P112</f>
        <v>6000</v>
      </c>
      <c r="Q111" s="3">
        <f t="shared" si="69"/>
        <v>0</v>
      </c>
      <c r="R111" s="3">
        <f t="shared" si="78"/>
        <v>0</v>
      </c>
      <c r="S111" s="3">
        <v>0</v>
      </c>
      <c r="T111" s="14">
        <f t="shared" si="79"/>
        <v>0</v>
      </c>
      <c r="U111" s="3">
        <v>0</v>
      </c>
      <c r="V111" s="14">
        <v>0</v>
      </c>
      <c r="W111" s="46">
        <f t="shared" si="80"/>
        <v>0</v>
      </c>
      <c r="X111" s="27">
        <v>0</v>
      </c>
      <c r="Y111" s="48">
        <f t="shared" si="81"/>
        <v>0</v>
      </c>
      <c r="Z111" s="17">
        <v>0</v>
      </c>
    </row>
    <row r="112" spans="1:26" ht="46.8" x14ac:dyDescent="0.25">
      <c r="A112" s="4" t="s">
        <v>32</v>
      </c>
      <c r="B112" s="1" t="s">
        <v>19</v>
      </c>
      <c r="C112" s="1" t="s">
        <v>76</v>
      </c>
      <c r="D112" s="1" t="s">
        <v>88</v>
      </c>
      <c r="E112" s="1" t="s">
        <v>33</v>
      </c>
      <c r="F112" s="3">
        <f>F113</f>
        <v>6000</v>
      </c>
      <c r="G112" s="3">
        <f t="shared" si="75"/>
        <v>0</v>
      </c>
      <c r="H112" s="3">
        <f>H113</f>
        <v>6000</v>
      </c>
      <c r="I112" s="3">
        <f t="shared" si="76"/>
        <v>0</v>
      </c>
      <c r="J112" s="3">
        <f>J113</f>
        <v>6000</v>
      </c>
      <c r="K112" s="41">
        <f>K113</f>
        <v>6000</v>
      </c>
      <c r="L112" s="3">
        <f t="shared" si="77"/>
        <v>0</v>
      </c>
      <c r="M112" s="41">
        <f>M113</f>
        <v>6000</v>
      </c>
      <c r="N112" s="3">
        <f t="shared" si="68"/>
        <v>0</v>
      </c>
      <c r="O112" s="3">
        <v>0</v>
      </c>
      <c r="P112" s="3">
        <f>P113</f>
        <v>6000</v>
      </c>
      <c r="Q112" s="3">
        <f t="shared" si="69"/>
        <v>0</v>
      </c>
      <c r="R112" s="3">
        <f t="shared" si="78"/>
        <v>0</v>
      </c>
      <c r="S112" s="3">
        <v>0</v>
      </c>
      <c r="T112" s="14">
        <f t="shared" si="79"/>
        <v>0</v>
      </c>
      <c r="U112" s="3">
        <v>0</v>
      </c>
      <c r="V112" s="14">
        <v>0</v>
      </c>
      <c r="W112" s="46">
        <f t="shared" si="80"/>
        <v>0</v>
      </c>
      <c r="X112" s="27">
        <v>0</v>
      </c>
      <c r="Y112" s="48">
        <f t="shared" si="81"/>
        <v>0</v>
      </c>
      <c r="Z112" s="17">
        <v>0</v>
      </c>
    </row>
    <row r="113" spans="1:26" ht="46.8" x14ac:dyDescent="0.25">
      <c r="A113" s="4" t="s">
        <v>34</v>
      </c>
      <c r="B113" s="1" t="s">
        <v>19</v>
      </c>
      <c r="C113" s="1" t="s">
        <v>76</v>
      </c>
      <c r="D113" s="1" t="s">
        <v>88</v>
      </c>
      <c r="E113" s="1" t="s">
        <v>35</v>
      </c>
      <c r="F113" s="3">
        <v>6000</v>
      </c>
      <c r="G113" s="3">
        <f t="shared" si="75"/>
        <v>0</v>
      </c>
      <c r="H113" s="3">
        <v>6000</v>
      </c>
      <c r="I113" s="3">
        <f t="shared" si="76"/>
        <v>0</v>
      </c>
      <c r="J113" s="3">
        <v>6000</v>
      </c>
      <c r="K113" s="41">
        <v>6000</v>
      </c>
      <c r="L113" s="3">
        <f t="shared" si="77"/>
        <v>0</v>
      </c>
      <c r="M113" s="41">
        <v>6000</v>
      </c>
      <c r="N113" s="3">
        <f t="shared" si="68"/>
        <v>0</v>
      </c>
      <c r="O113" s="3">
        <v>0</v>
      </c>
      <c r="P113" s="3">
        <v>6000</v>
      </c>
      <c r="Q113" s="3">
        <f t="shared" si="69"/>
        <v>0</v>
      </c>
      <c r="R113" s="3">
        <f t="shared" si="78"/>
        <v>0</v>
      </c>
      <c r="S113" s="3">
        <v>0</v>
      </c>
      <c r="T113" s="14">
        <f t="shared" si="79"/>
        <v>0</v>
      </c>
      <c r="U113" s="3">
        <v>0</v>
      </c>
      <c r="V113" s="14">
        <v>0</v>
      </c>
      <c r="W113" s="46">
        <f t="shared" si="80"/>
        <v>0</v>
      </c>
      <c r="X113" s="27">
        <v>0</v>
      </c>
      <c r="Y113" s="48">
        <f t="shared" si="81"/>
        <v>0</v>
      </c>
      <c r="Z113" s="17">
        <v>0</v>
      </c>
    </row>
    <row r="114" spans="1:26" ht="46.8" x14ac:dyDescent="0.25">
      <c r="A114" s="4" t="s">
        <v>30</v>
      </c>
      <c r="B114" s="1" t="s">
        <v>19</v>
      </c>
      <c r="C114" s="1" t="s">
        <v>76</v>
      </c>
      <c r="D114" s="1" t="s">
        <v>89</v>
      </c>
      <c r="E114" s="5" t="s">
        <v>0</v>
      </c>
      <c r="F114" s="3">
        <f>F115+F117+F119</f>
        <v>2102400</v>
      </c>
      <c r="G114" s="3">
        <f t="shared" si="75"/>
        <v>0</v>
      </c>
      <c r="H114" s="3">
        <f>H115+H117+H119</f>
        <v>2102400</v>
      </c>
      <c r="I114" s="3">
        <f t="shared" si="76"/>
        <v>391100</v>
      </c>
      <c r="J114" s="3">
        <f>J115+J117+J119</f>
        <v>2493500</v>
      </c>
      <c r="K114" s="41">
        <f>K115+K117+K119</f>
        <v>2505900</v>
      </c>
      <c r="L114" s="3">
        <f t="shared" si="77"/>
        <v>12400</v>
      </c>
      <c r="M114" s="41">
        <f>M115+M117+M119</f>
        <v>2505900</v>
      </c>
      <c r="N114" s="3">
        <f t="shared" si="68"/>
        <v>0</v>
      </c>
      <c r="O114" s="3">
        <f t="shared" ref="O114:V114" si="91">O115+O117+O119</f>
        <v>1902400</v>
      </c>
      <c r="P114" s="3">
        <f>P115+P117+P119</f>
        <v>2467200</v>
      </c>
      <c r="Q114" s="3">
        <f t="shared" si="69"/>
        <v>-38700</v>
      </c>
      <c r="R114" s="3">
        <f t="shared" si="78"/>
        <v>0</v>
      </c>
      <c r="S114" s="3">
        <f t="shared" ref="S114:U114" si="92">S115+S117+S119</f>
        <v>1902400</v>
      </c>
      <c r="T114" s="14">
        <f t="shared" si="79"/>
        <v>0</v>
      </c>
      <c r="U114" s="3">
        <f t="shared" si="92"/>
        <v>1902400</v>
      </c>
      <c r="V114" s="14">
        <f t="shared" si="91"/>
        <v>1902400</v>
      </c>
      <c r="W114" s="46">
        <f t="shared" si="80"/>
        <v>0</v>
      </c>
      <c r="X114" s="27">
        <f t="shared" ref="X114:Z114" si="93">X115+X117+X119</f>
        <v>1902400</v>
      </c>
      <c r="Y114" s="48">
        <f t="shared" si="81"/>
        <v>0</v>
      </c>
      <c r="Z114" s="17">
        <f t="shared" si="93"/>
        <v>1902400</v>
      </c>
    </row>
    <row r="115" spans="1:26" ht="93.6" x14ac:dyDescent="0.25">
      <c r="A115" s="4" t="s">
        <v>24</v>
      </c>
      <c r="B115" s="1" t="s">
        <v>19</v>
      </c>
      <c r="C115" s="1" t="s">
        <v>76</v>
      </c>
      <c r="D115" s="1" t="s">
        <v>89</v>
      </c>
      <c r="E115" s="1" t="s">
        <v>25</v>
      </c>
      <c r="F115" s="3">
        <f>F116</f>
        <v>1815800</v>
      </c>
      <c r="G115" s="3">
        <f t="shared" si="75"/>
        <v>0</v>
      </c>
      <c r="H115" s="3">
        <f>H116</f>
        <v>1815800</v>
      </c>
      <c r="I115" s="3">
        <f t="shared" si="76"/>
        <v>391100</v>
      </c>
      <c r="J115" s="3">
        <f>J116</f>
        <v>2206900</v>
      </c>
      <c r="K115" s="41">
        <f>K116</f>
        <v>2206900</v>
      </c>
      <c r="L115" s="3">
        <f t="shared" si="77"/>
        <v>0</v>
      </c>
      <c r="M115" s="41">
        <f>M116</f>
        <v>2206900</v>
      </c>
      <c r="N115" s="3">
        <f t="shared" si="68"/>
        <v>0</v>
      </c>
      <c r="O115" s="3">
        <f t="shared" ref="O115:Z115" si="94">O116</f>
        <v>1815800</v>
      </c>
      <c r="P115" s="3">
        <f>P116</f>
        <v>2041512.65</v>
      </c>
      <c r="Q115" s="3">
        <f t="shared" si="69"/>
        <v>-165387.35000000009</v>
      </c>
      <c r="R115" s="3">
        <f t="shared" si="78"/>
        <v>0</v>
      </c>
      <c r="S115" s="3">
        <f t="shared" si="94"/>
        <v>1815800</v>
      </c>
      <c r="T115" s="14">
        <f t="shared" si="79"/>
        <v>0</v>
      </c>
      <c r="U115" s="3">
        <f t="shared" si="94"/>
        <v>1815800</v>
      </c>
      <c r="V115" s="14">
        <f t="shared" si="94"/>
        <v>1815800</v>
      </c>
      <c r="W115" s="46">
        <f t="shared" si="80"/>
        <v>0</v>
      </c>
      <c r="X115" s="27">
        <f t="shared" si="94"/>
        <v>1815800</v>
      </c>
      <c r="Y115" s="48">
        <f t="shared" si="81"/>
        <v>0</v>
      </c>
      <c r="Z115" s="17">
        <f t="shared" si="94"/>
        <v>1815800</v>
      </c>
    </row>
    <row r="116" spans="1:26" ht="31.2" x14ac:dyDescent="0.25">
      <c r="A116" s="4" t="s">
        <v>26</v>
      </c>
      <c r="B116" s="1" t="s">
        <v>19</v>
      </c>
      <c r="C116" s="1" t="s">
        <v>76</v>
      </c>
      <c r="D116" s="1" t="s">
        <v>89</v>
      </c>
      <c r="E116" s="1" t="s">
        <v>27</v>
      </c>
      <c r="F116" s="3">
        <v>1815800</v>
      </c>
      <c r="G116" s="3">
        <f t="shared" si="75"/>
        <v>0</v>
      </c>
      <c r="H116" s="3">
        <v>1815800</v>
      </c>
      <c r="I116" s="3">
        <f t="shared" si="76"/>
        <v>391100</v>
      </c>
      <c r="J116" s="3">
        <v>2206900</v>
      </c>
      <c r="K116" s="41">
        <v>2206900</v>
      </c>
      <c r="L116" s="3">
        <f t="shared" si="77"/>
        <v>0</v>
      </c>
      <c r="M116" s="41">
        <v>2206900</v>
      </c>
      <c r="N116" s="3">
        <f t="shared" si="68"/>
        <v>0</v>
      </c>
      <c r="O116" s="3">
        <v>1815800</v>
      </c>
      <c r="P116" s="3">
        <v>2041512.65</v>
      </c>
      <c r="Q116" s="3">
        <f t="shared" si="69"/>
        <v>-165387.35000000009</v>
      </c>
      <c r="R116" s="3">
        <f t="shared" si="78"/>
        <v>0</v>
      </c>
      <c r="S116" s="3">
        <v>1815800</v>
      </c>
      <c r="T116" s="14">
        <f t="shared" si="79"/>
        <v>0</v>
      </c>
      <c r="U116" s="3">
        <v>1815800</v>
      </c>
      <c r="V116" s="14">
        <v>1815800</v>
      </c>
      <c r="W116" s="46">
        <f t="shared" si="80"/>
        <v>0</v>
      </c>
      <c r="X116" s="27">
        <v>1815800</v>
      </c>
      <c r="Y116" s="48">
        <f t="shared" si="81"/>
        <v>0</v>
      </c>
      <c r="Z116" s="17">
        <v>1815800</v>
      </c>
    </row>
    <row r="117" spans="1:26" ht="46.8" x14ac:dyDescent="0.25">
      <c r="A117" s="4" t="s">
        <v>32</v>
      </c>
      <c r="B117" s="1" t="s">
        <v>19</v>
      </c>
      <c r="C117" s="1" t="s">
        <v>76</v>
      </c>
      <c r="D117" s="1" t="s">
        <v>89</v>
      </c>
      <c r="E117" s="1" t="s">
        <v>33</v>
      </c>
      <c r="F117" s="3">
        <f>F118</f>
        <v>283100</v>
      </c>
      <c r="G117" s="3">
        <f t="shared" si="75"/>
        <v>0</v>
      </c>
      <c r="H117" s="3">
        <f>H118</f>
        <v>283100</v>
      </c>
      <c r="I117" s="3">
        <f t="shared" si="76"/>
        <v>0</v>
      </c>
      <c r="J117" s="3">
        <f>J118</f>
        <v>283100</v>
      </c>
      <c r="K117" s="41">
        <f>K118</f>
        <v>295500</v>
      </c>
      <c r="L117" s="3">
        <f t="shared" si="77"/>
        <v>12400</v>
      </c>
      <c r="M117" s="41">
        <f>M118</f>
        <v>295500</v>
      </c>
      <c r="N117" s="3">
        <f t="shared" si="68"/>
        <v>0</v>
      </c>
      <c r="O117" s="3">
        <f t="shared" ref="O117:Z117" si="95">O118</f>
        <v>83100</v>
      </c>
      <c r="P117" s="3">
        <f>P118</f>
        <v>422187.35</v>
      </c>
      <c r="Q117" s="3">
        <f t="shared" si="69"/>
        <v>126687.34999999998</v>
      </c>
      <c r="R117" s="3">
        <f t="shared" si="78"/>
        <v>0</v>
      </c>
      <c r="S117" s="3">
        <f t="shared" si="95"/>
        <v>83100</v>
      </c>
      <c r="T117" s="14">
        <f t="shared" si="79"/>
        <v>0</v>
      </c>
      <c r="U117" s="3">
        <f t="shared" si="95"/>
        <v>83100</v>
      </c>
      <c r="V117" s="14">
        <f t="shared" si="95"/>
        <v>83100</v>
      </c>
      <c r="W117" s="46">
        <f t="shared" si="80"/>
        <v>0</v>
      </c>
      <c r="X117" s="27">
        <f t="shared" si="95"/>
        <v>83100</v>
      </c>
      <c r="Y117" s="48">
        <f t="shared" si="81"/>
        <v>0</v>
      </c>
      <c r="Z117" s="17">
        <f t="shared" si="95"/>
        <v>83100</v>
      </c>
    </row>
    <row r="118" spans="1:26" ht="46.8" x14ac:dyDescent="0.25">
      <c r="A118" s="4" t="s">
        <v>34</v>
      </c>
      <c r="B118" s="1" t="s">
        <v>19</v>
      </c>
      <c r="C118" s="1" t="s">
        <v>76</v>
      </c>
      <c r="D118" s="1" t="s">
        <v>89</v>
      </c>
      <c r="E118" s="1" t="s">
        <v>35</v>
      </c>
      <c r="F118" s="3">
        <v>283100</v>
      </c>
      <c r="G118" s="3">
        <f t="shared" si="75"/>
        <v>0</v>
      </c>
      <c r="H118" s="3">
        <v>283100</v>
      </c>
      <c r="I118" s="3">
        <f t="shared" si="76"/>
        <v>0</v>
      </c>
      <c r="J118" s="3">
        <v>283100</v>
      </c>
      <c r="K118" s="41">
        <v>295500</v>
      </c>
      <c r="L118" s="3">
        <f t="shared" si="77"/>
        <v>12400</v>
      </c>
      <c r="M118" s="41">
        <v>295500</v>
      </c>
      <c r="N118" s="3">
        <f t="shared" si="68"/>
        <v>0</v>
      </c>
      <c r="O118" s="3">
        <v>83100</v>
      </c>
      <c r="P118" s="3">
        <v>422187.35</v>
      </c>
      <c r="Q118" s="3">
        <f t="shared" si="69"/>
        <v>126687.34999999998</v>
      </c>
      <c r="R118" s="3">
        <f t="shared" si="78"/>
        <v>0</v>
      </c>
      <c r="S118" s="3">
        <v>83100</v>
      </c>
      <c r="T118" s="14">
        <f t="shared" si="79"/>
        <v>0</v>
      </c>
      <c r="U118" s="3">
        <v>83100</v>
      </c>
      <c r="V118" s="14">
        <v>83100</v>
      </c>
      <c r="W118" s="46">
        <f t="shared" si="80"/>
        <v>0</v>
      </c>
      <c r="X118" s="27">
        <v>83100</v>
      </c>
      <c r="Y118" s="48">
        <f t="shared" si="81"/>
        <v>0</v>
      </c>
      <c r="Z118" s="17">
        <v>83100</v>
      </c>
    </row>
    <row r="119" spans="1:26" ht="15.6" x14ac:dyDescent="0.25">
      <c r="A119" s="4" t="s">
        <v>65</v>
      </c>
      <c r="B119" s="1" t="s">
        <v>19</v>
      </c>
      <c r="C119" s="1" t="s">
        <v>76</v>
      </c>
      <c r="D119" s="1" t="s">
        <v>89</v>
      </c>
      <c r="E119" s="1" t="s">
        <v>66</v>
      </c>
      <c r="F119" s="3">
        <f>F120</f>
        <v>3500</v>
      </c>
      <c r="G119" s="3">
        <f t="shared" si="75"/>
        <v>0</v>
      </c>
      <c r="H119" s="3">
        <f>H120</f>
        <v>3500</v>
      </c>
      <c r="I119" s="3">
        <f t="shared" si="76"/>
        <v>0</v>
      </c>
      <c r="J119" s="3">
        <f>J120</f>
        <v>3500</v>
      </c>
      <c r="K119" s="41">
        <f>K120</f>
        <v>3500</v>
      </c>
      <c r="L119" s="3">
        <f t="shared" si="77"/>
        <v>0</v>
      </c>
      <c r="M119" s="41">
        <f>M120</f>
        <v>3500</v>
      </c>
      <c r="N119" s="3">
        <f t="shared" si="68"/>
        <v>0</v>
      </c>
      <c r="O119" s="3">
        <f t="shared" ref="O119:Z119" si="96">O120</f>
        <v>3500</v>
      </c>
      <c r="P119" s="3">
        <f>P120</f>
        <v>3500</v>
      </c>
      <c r="Q119" s="3">
        <f t="shared" si="69"/>
        <v>0</v>
      </c>
      <c r="R119" s="3">
        <f t="shared" si="78"/>
        <v>0</v>
      </c>
      <c r="S119" s="3">
        <f t="shared" si="96"/>
        <v>3500</v>
      </c>
      <c r="T119" s="14">
        <f t="shared" si="79"/>
        <v>0</v>
      </c>
      <c r="U119" s="3">
        <f t="shared" si="96"/>
        <v>3500</v>
      </c>
      <c r="V119" s="14">
        <f t="shared" si="96"/>
        <v>3500</v>
      </c>
      <c r="W119" s="46">
        <f t="shared" si="80"/>
        <v>0</v>
      </c>
      <c r="X119" s="27">
        <f t="shared" si="96"/>
        <v>3500</v>
      </c>
      <c r="Y119" s="48">
        <f t="shared" si="81"/>
        <v>0</v>
      </c>
      <c r="Z119" s="17">
        <f t="shared" si="96"/>
        <v>3500</v>
      </c>
    </row>
    <row r="120" spans="1:26" ht="15.6" x14ac:dyDescent="0.25">
      <c r="A120" s="4" t="s">
        <v>79</v>
      </c>
      <c r="B120" s="1" t="s">
        <v>19</v>
      </c>
      <c r="C120" s="1" t="s">
        <v>76</v>
      </c>
      <c r="D120" s="1" t="s">
        <v>89</v>
      </c>
      <c r="E120" s="1" t="s">
        <v>80</v>
      </c>
      <c r="F120" s="3">
        <v>3500</v>
      </c>
      <c r="G120" s="3">
        <f t="shared" si="75"/>
        <v>0</v>
      </c>
      <c r="H120" s="3">
        <v>3500</v>
      </c>
      <c r="I120" s="3">
        <f t="shared" si="76"/>
        <v>0</v>
      </c>
      <c r="J120" s="3">
        <v>3500</v>
      </c>
      <c r="K120" s="41">
        <v>3500</v>
      </c>
      <c r="L120" s="3">
        <f t="shared" si="77"/>
        <v>0</v>
      </c>
      <c r="M120" s="41">
        <v>3500</v>
      </c>
      <c r="N120" s="3">
        <f t="shared" si="68"/>
        <v>0</v>
      </c>
      <c r="O120" s="3">
        <v>3500</v>
      </c>
      <c r="P120" s="3">
        <v>3500</v>
      </c>
      <c r="Q120" s="3">
        <f t="shared" si="69"/>
        <v>0</v>
      </c>
      <c r="R120" s="3">
        <f t="shared" si="78"/>
        <v>0</v>
      </c>
      <c r="S120" s="3">
        <v>3500</v>
      </c>
      <c r="T120" s="14">
        <f t="shared" si="79"/>
        <v>0</v>
      </c>
      <c r="U120" s="3">
        <v>3500</v>
      </c>
      <c r="V120" s="14">
        <v>3500</v>
      </c>
      <c r="W120" s="46">
        <f t="shared" si="80"/>
        <v>0</v>
      </c>
      <c r="X120" s="27">
        <v>3500</v>
      </c>
      <c r="Y120" s="48">
        <f t="shared" si="81"/>
        <v>0</v>
      </c>
      <c r="Z120" s="17">
        <v>3500</v>
      </c>
    </row>
    <row r="121" spans="1:26" ht="46.8" x14ac:dyDescent="0.25">
      <c r="A121" s="4" t="s">
        <v>90</v>
      </c>
      <c r="B121" s="1" t="s">
        <v>19</v>
      </c>
      <c r="C121" s="1" t="s">
        <v>76</v>
      </c>
      <c r="D121" s="1" t="s">
        <v>91</v>
      </c>
      <c r="E121" s="5" t="s">
        <v>0</v>
      </c>
      <c r="F121" s="3">
        <f>F122</f>
        <v>20800</v>
      </c>
      <c r="G121" s="3">
        <f t="shared" si="75"/>
        <v>0</v>
      </c>
      <c r="H121" s="3">
        <f>H122</f>
        <v>20800</v>
      </c>
      <c r="I121" s="3">
        <f t="shared" si="76"/>
        <v>0</v>
      </c>
      <c r="J121" s="3">
        <f>J122</f>
        <v>20800</v>
      </c>
      <c r="K121" s="41">
        <f>K122</f>
        <v>20800</v>
      </c>
      <c r="L121" s="3">
        <f t="shared" si="77"/>
        <v>0</v>
      </c>
      <c r="M121" s="41">
        <f>M122</f>
        <v>20800</v>
      </c>
      <c r="N121" s="3">
        <f t="shared" si="68"/>
        <v>0</v>
      </c>
      <c r="O121" s="3">
        <v>0</v>
      </c>
      <c r="P121" s="3">
        <f>P122</f>
        <v>0</v>
      </c>
      <c r="Q121" s="3">
        <f t="shared" si="69"/>
        <v>-20800</v>
      </c>
      <c r="R121" s="3">
        <f t="shared" si="78"/>
        <v>0</v>
      </c>
      <c r="S121" s="3">
        <v>0</v>
      </c>
      <c r="T121" s="14">
        <f t="shared" si="79"/>
        <v>0</v>
      </c>
      <c r="U121" s="3">
        <v>0</v>
      </c>
      <c r="V121" s="14">
        <v>0</v>
      </c>
      <c r="W121" s="46">
        <f t="shared" si="80"/>
        <v>0</v>
      </c>
      <c r="X121" s="27">
        <v>0</v>
      </c>
      <c r="Y121" s="48">
        <f t="shared" si="81"/>
        <v>0</v>
      </c>
      <c r="Z121" s="17">
        <v>0</v>
      </c>
    </row>
    <row r="122" spans="1:26" ht="46.8" x14ac:dyDescent="0.25">
      <c r="A122" s="4" t="s">
        <v>32</v>
      </c>
      <c r="B122" s="1" t="s">
        <v>19</v>
      </c>
      <c r="C122" s="1" t="s">
        <v>76</v>
      </c>
      <c r="D122" s="1" t="s">
        <v>91</v>
      </c>
      <c r="E122" s="1" t="s">
        <v>33</v>
      </c>
      <c r="F122" s="3">
        <f>F123</f>
        <v>20800</v>
      </c>
      <c r="G122" s="3">
        <f t="shared" si="75"/>
        <v>0</v>
      </c>
      <c r="H122" s="3">
        <f>H123</f>
        <v>20800</v>
      </c>
      <c r="I122" s="3">
        <f t="shared" si="76"/>
        <v>0</v>
      </c>
      <c r="J122" s="3">
        <f>J123</f>
        <v>20800</v>
      </c>
      <c r="K122" s="41">
        <f>K123</f>
        <v>20800</v>
      </c>
      <c r="L122" s="3">
        <f t="shared" si="77"/>
        <v>0</v>
      </c>
      <c r="M122" s="41">
        <f>M123</f>
        <v>20800</v>
      </c>
      <c r="N122" s="3">
        <f t="shared" si="68"/>
        <v>0</v>
      </c>
      <c r="O122" s="3">
        <v>0</v>
      </c>
      <c r="P122" s="3">
        <f>P123</f>
        <v>0</v>
      </c>
      <c r="Q122" s="3">
        <f t="shared" si="69"/>
        <v>-20800</v>
      </c>
      <c r="R122" s="3">
        <f t="shared" si="78"/>
        <v>0</v>
      </c>
      <c r="S122" s="3">
        <v>0</v>
      </c>
      <c r="T122" s="14">
        <f t="shared" si="79"/>
        <v>0</v>
      </c>
      <c r="U122" s="3">
        <v>0</v>
      </c>
      <c r="V122" s="14">
        <v>0</v>
      </c>
      <c r="W122" s="46">
        <f t="shared" si="80"/>
        <v>0</v>
      </c>
      <c r="X122" s="27">
        <v>0</v>
      </c>
      <c r="Y122" s="48">
        <f t="shared" si="81"/>
        <v>0</v>
      </c>
      <c r="Z122" s="17">
        <v>0</v>
      </c>
    </row>
    <row r="123" spans="1:26" ht="46.8" x14ac:dyDescent="0.25">
      <c r="A123" s="4" t="s">
        <v>34</v>
      </c>
      <c r="B123" s="1" t="s">
        <v>19</v>
      </c>
      <c r="C123" s="1" t="s">
        <v>76</v>
      </c>
      <c r="D123" s="1" t="s">
        <v>91</v>
      </c>
      <c r="E123" s="1" t="s">
        <v>35</v>
      </c>
      <c r="F123" s="3">
        <v>20800</v>
      </c>
      <c r="G123" s="3">
        <f t="shared" si="75"/>
        <v>0</v>
      </c>
      <c r="H123" s="3">
        <v>20800</v>
      </c>
      <c r="I123" s="3">
        <f t="shared" si="76"/>
        <v>0</v>
      </c>
      <c r="J123" s="3">
        <v>20800</v>
      </c>
      <c r="K123" s="41">
        <v>20800</v>
      </c>
      <c r="L123" s="3">
        <f t="shared" si="77"/>
        <v>0</v>
      </c>
      <c r="M123" s="41">
        <v>20800</v>
      </c>
      <c r="N123" s="3">
        <f t="shared" si="68"/>
        <v>0</v>
      </c>
      <c r="O123" s="3">
        <v>0</v>
      </c>
      <c r="P123" s="3">
        <v>0</v>
      </c>
      <c r="Q123" s="3">
        <f t="shared" si="69"/>
        <v>-20800</v>
      </c>
      <c r="R123" s="3">
        <f t="shared" si="78"/>
        <v>0</v>
      </c>
      <c r="S123" s="3">
        <v>0</v>
      </c>
      <c r="T123" s="14">
        <f t="shared" si="79"/>
        <v>0</v>
      </c>
      <c r="U123" s="3">
        <v>0</v>
      </c>
      <c r="V123" s="14">
        <v>0</v>
      </c>
      <c r="W123" s="46">
        <f t="shared" si="80"/>
        <v>0</v>
      </c>
      <c r="X123" s="27">
        <v>0</v>
      </c>
      <c r="Y123" s="48">
        <f t="shared" si="81"/>
        <v>0</v>
      </c>
      <c r="Z123" s="17">
        <v>0</v>
      </c>
    </row>
    <row r="124" spans="1:26" ht="46.8" x14ac:dyDescent="0.25">
      <c r="A124" s="4" t="s">
        <v>285</v>
      </c>
      <c r="B124" s="1" t="s">
        <v>19</v>
      </c>
      <c r="C124" s="1" t="s">
        <v>76</v>
      </c>
      <c r="D124" s="1" t="s">
        <v>286</v>
      </c>
      <c r="E124" s="1"/>
      <c r="F124" s="3"/>
      <c r="G124" s="3"/>
      <c r="H124" s="3"/>
      <c r="I124" s="3"/>
      <c r="J124" s="3">
        <f>J125</f>
        <v>0</v>
      </c>
      <c r="K124" s="41">
        <f>K125</f>
        <v>27539.9</v>
      </c>
      <c r="L124" s="3">
        <f t="shared" si="77"/>
        <v>27539.9</v>
      </c>
      <c r="M124" s="41">
        <f>M125</f>
        <v>27539.9</v>
      </c>
      <c r="N124" s="3">
        <f t="shared" si="68"/>
        <v>0</v>
      </c>
      <c r="O124" s="3"/>
      <c r="P124" s="3">
        <f>P125</f>
        <v>27539.9</v>
      </c>
      <c r="Q124" s="3">
        <f t="shared" si="69"/>
        <v>0</v>
      </c>
      <c r="R124" s="3"/>
      <c r="S124" s="3"/>
      <c r="T124" s="14">
        <v>0</v>
      </c>
      <c r="U124" s="3">
        <v>0</v>
      </c>
      <c r="V124" s="14"/>
      <c r="W124" s="46"/>
      <c r="X124" s="27">
        <v>0</v>
      </c>
      <c r="Y124" s="48">
        <v>0</v>
      </c>
      <c r="Z124" s="17"/>
    </row>
    <row r="125" spans="1:26" ht="93.6" x14ac:dyDescent="0.25">
      <c r="A125" s="4" t="s">
        <v>24</v>
      </c>
      <c r="B125" s="1" t="s">
        <v>19</v>
      </c>
      <c r="C125" s="1" t="s">
        <v>76</v>
      </c>
      <c r="D125" s="1" t="s">
        <v>286</v>
      </c>
      <c r="E125" s="1">
        <v>100</v>
      </c>
      <c r="F125" s="3"/>
      <c r="G125" s="3"/>
      <c r="H125" s="3"/>
      <c r="I125" s="3"/>
      <c r="J125" s="3">
        <f>J126</f>
        <v>0</v>
      </c>
      <c r="K125" s="41">
        <f>K126</f>
        <v>27539.9</v>
      </c>
      <c r="L125" s="3">
        <f t="shared" si="77"/>
        <v>27539.9</v>
      </c>
      <c r="M125" s="41">
        <f>M126</f>
        <v>27539.9</v>
      </c>
      <c r="N125" s="3">
        <f t="shared" si="68"/>
        <v>0</v>
      </c>
      <c r="O125" s="3"/>
      <c r="P125" s="3">
        <f>P126</f>
        <v>27539.9</v>
      </c>
      <c r="Q125" s="3">
        <f t="shared" si="69"/>
        <v>0</v>
      </c>
      <c r="R125" s="3"/>
      <c r="S125" s="3"/>
      <c r="T125" s="14">
        <v>0</v>
      </c>
      <c r="U125" s="3">
        <v>0</v>
      </c>
      <c r="V125" s="14"/>
      <c r="W125" s="46"/>
      <c r="X125" s="27">
        <v>0</v>
      </c>
      <c r="Y125" s="48">
        <v>0</v>
      </c>
      <c r="Z125" s="17"/>
    </row>
    <row r="126" spans="1:26" ht="31.2" x14ac:dyDescent="0.25">
      <c r="A126" s="4" t="s">
        <v>26</v>
      </c>
      <c r="B126" s="1" t="s">
        <v>19</v>
      </c>
      <c r="C126" s="1" t="s">
        <v>76</v>
      </c>
      <c r="D126" s="1" t="s">
        <v>286</v>
      </c>
      <c r="E126" s="1" t="s">
        <v>27</v>
      </c>
      <c r="F126" s="3"/>
      <c r="G126" s="3"/>
      <c r="H126" s="3"/>
      <c r="I126" s="3"/>
      <c r="J126" s="3">
        <v>0</v>
      </c>
      <c r="K126" s="41">
        <v>27539.9</v>
      </c>
      <c r="L126" s="3">
        <f t="shared" si="77"/>
        <v>27539.9</v>
      </c>
      <c r="M126" s="41">
        <v>27539.9</v>
      </c>
      <c r="N126" s="3">
        <f t="shared" si="68"/>
        <v>0</v>
      </c>
      <c r="O126" s="3"/>
      <c r="P126" s="3">
        <v>27539.9</v>
      </c>
      <c r="Q126" s="3">
        <f t="shared" si="69"/>
        <v>0</v>
      </c>
      <c r="R126" s="3"/>
      <c r="S126" s="3"/>
      <c r="T126" s="14">
        <v>0</v>
      </c>
      <c r="U126" s="3">
        <v>0</v>
      </c>
      <c r="V126" s="14"/>
      <c r="W126" s="46"/>
      <c r="X126" s="27">
        <v>0</v>
      </c>
      <c r="Y126" s="48">
        <v>0</v>
      </c>
      <c r="Z126" s="17"/>
    </row>
    <row r="127" spans="1:26" ht="15.6" x14ac:dyDescent="0.25">
      <c r="A127" s="4" t="s">
        <v>92</v>
      </c>
      <c r="B127" s="1" t="s">
        <v>19</v>
      </c>
      <c r="C127" s="1" t="s">
        <v>76</v>
      </c>
      <c r="D127" s="1" t="s">
        <v>93</v>
      </c>
      <c r="E127" s="5" t="s">
        <v>0</v>
      </c>
      <c r="F127" s="3">
        <f>F128</f>
        <v>0</v>
      </c>
      <c r="G127" s="3">
        <f t="shared" si="75"/>
        <v>0</v>
      </c>
      <c r="H127" s="3">
        <f>H128</f>
        <v>0</v>
      </c>
      <c r="I127" s="3">
        <f t="shared" si="76"/>
        <v>0</v>
      </c>
      <c r="J127" s="3">
        <f>J128</f>
        <v>0</v>
      </c>
      <c r="K127" s="41">
        <f>K128</f>
        <v>0</v>
      </c>
      <c r="L127" s="3">
        <f t="shared" si="77"/>
        <v>0</v>
      </c>
      <c r="M127" s="41">
        <f>M128</f>
        <v>0</v>
      </c>
      <c r="N127" s="3">
        <f t="shared" si="68"/>
        <v>0</v>
      </c>
      <c r="O127" s="3">
        <f t="shared" ref="O127:Z128" si="97">O128</f>
        <v>3975000</v>
      </c>
      <c r="P127" s="3">
        <f>P128</f>
        <v>0</v>
      </c>
      <c r="Q127" s="3">
        <f t="shared" si="69"/>
        <v>0</v>
      </c>
      <c r="R127" s="3">
        <f t="shared" si="78"/>
        <v>0</v>
      </c>
      <c r="S127" s="3">
        <f t="shared" si="97"/>
        <v>3975000</v>
      </c>
      <c r="T127" s="14">
        <f t="shared" si="79"/>
        <v>0</v>
      </c>
      <c r="U127" s="3">
        <f t="shared" si="97"/>
        <v>3975000</v>
      </c>
      <c r="V127" s="14">
        <f t="shared" si="97"/>
        <v>8150000</v>
      </c>
      <c r="W127" s="46">
        <f t="shared" si="80"/>
        <v>0</v>
      </c>
      <c r="X127" s="27">
        <f t="shared" si="97"/>
        <v>8150000</v>
      </c>
      <c r="Y127" s="48">
        <f t="shared" si="81"/>
        <v>0</v>
      </c>
      <c r="Z127" s="17">
        <f t="shared" si="97"/>
        <v>8150000</v>
      </c>
    </row>
    <row r="128" spans="1:26" ht="15.6" x14ac:dyDescent="0.25">
      <c r="A128" s="4" t="s">
        <v>65</v>
      </c>
      <c r="B128" s="1" t="s">
        <v>19</v>
      </c>
      <c r="C128" s="1" t="s">
        <v>76</v>
      </c>
      <c r="D128" s="1" t="s">
        <v>93</v>
      </c>
      <c r="E128" s="1" t="s">
        <v>66</v>
      </c>
      <c r="F128" s="3">
        <f>F129</f>
        <v>0</v>
      </c>
      <c r="G128" s="3">
        <f t="shared" si="75"/>
        <v>0</v>
      </c>
      <c r="H128" s="3">
        <f>H129</f>
        <v>0</v>
      </c>
      <c r="I128" s="3">
        <f t="shared" si="76"/>
        <v>0</v>
      </c>
      <c r="J128" s="3">
        <f>J129</f>
        <v>0</v>
      </c>
      <c r="K128" s="41">
        <f>K129</f>
        <v>0</v>
      </c>
      <c r="L128" s="3">
        <f t="shared" si="77"/>
        <v>0</v>
      </c>
      <c r="M128" s="41">
        <f>M129</f>
        <v>0</v>
      </c>
      <c r="N128" s="3">
        <f t="shared" si="68"/>
        <v>0</v>
      </c>
      <c r="O128" s="3">
        <f t="shared" si="97"/>
        <v>3975000</v>
      </c>
      <c r="P128" s="3">
        <f>P129</f>
        <v>0</v>
      </c>
      <c r="Q128" s="3">
        <f t="shared" si="69"/>
        <v>0</v>
      </c>
      <c r="R128" s="3">
        <f t="shared" si="78"/>
        <v>0</v>
      </c>
      <c r="S128" s="3">
        <f t="shared" si="97"/>
        <v>3975000</v>
      </c>
      <c r="T128" s="14">
        <f t="shared" si="79"/>
        <v>0</v>
      </c>
      <c r="U128" s="3">
        <f t="shared" si="97"/>
        <v>3975000</v>
      </c>
      <c r="V128" s="14">
        <f t="shared" si="97"/>
        <v>8150000</v>
      </c>
      <c r="W128" s="46">
        <f t="shared" si="80"/>
        <v>0</v>
      </c>
      <c r="X128" s="27">
        <f t="shared" si="97"/>
        <v>8150000</v>
      </c>
      <c r="Y128" s="48">
        <f t="shared" si="81"/>
        <v>0</v>
      </c>
      <c r="Z128" s="17">
        <f t="shared" si="97"/>
        <v>8150000</v>
      </c>
    </row>
    <row r="129" spans="1:26" ht="15.6" x14ac:dyDescent="0.25">
      <c r="A129" s="4" t="s">
        <v>73</v>
      </c>
      <c r="B129" s="1" t="s">
        <v>19</v>
      </c>
      <c r="C129" s="1" t="s">
        <v>76</v>
      </c>
      <c r="D129" s="1" t="s">
        <v>93</v>
      </c>
      <c r="E129" s="1" t="s">
        <v>74</v>
      </c>
      <c r="F129" s="3">
        <v>0</v>
      </c>
      <c r="G129" s="3">
        <f t="shared" si="75"/>
        <v>0</v>
      </c>
      <c r="H129" s="3">
        <v>0</v>
      </c>
      <c r="I129" s="3">
        <f t="shared" si="76"/>
        <v>0</v>
      </c>
      <c r="J129" s="3">
        <v>0</v>
      </c>
      <c r="K129" s="41">
        <v>0</v>
      </c>
      <c r="L129" s="3">
        <f t="shared" si="77"/>
        <v>0</v>
      </c>
      <c r="M129" s="41">
        <v>0</v>
      </c>
      <c r="N129" s="3">
        <f t="shared" si="68"/>
        <v>0</v>
      </c>
      <c r="O129" s="3">
        <v>3975000</v>
      </c>
      <c r="P129" s="3">
        <v>0</v>
      </c>
      <c r="Q129" s="3">
        <f t="shared" si="69"/>
        <v>0</v>
      </c>
      <c r="R129" s="3">
        <f t="shared" si="78"/>
        <v>0</v>
      </c>
      <c r="S129" s="3">
        <v>3975000</v>
      </c>
      <c r="T129" s="14">
        <f t="shared" si="79"/>
        <v>0</v>
      </c>
      <c r="U129" s="3">
        <v>3975000</v>
      </c>
      <c r="V129" s="14">
        <v>8150000</v>
      </c>
      <c r="W129" s="46">
        <f t="shared" si="80"/>
        <v>0</v>
      </c>
      <c r="X129" s="27">
        <v>8150000</v>
      </c>
      <c r="Y129" s="48">
        <f t="shared" si="81"/>
        <v>0</v>
      </c>
      <c r="Z129" s="17">
        <v>8150000</v>
      </c>
    </row>
    <row r="130" spans="1:26" ht="31.2" x14ac:dyDescent="0.25">
      <c r="A130" s="2" t="s">
        <v>94</v>
      </c>
      <c r="B130" s="1" t="s">
        <v>29</v>
      </c>
      <c r="C130" s="1" t="s">
        <v>0</v>
      </c>
      <c r="D130" s="1" t="s">
        <v>0</v>
      </c>
      <c r="E130" s="1" t="s">
        <v>0</v>
      </c>
      <c r="F130" s="3">
        <f>F131+F142</f>
        <v>5833400</v>
      </c>
      <c r="G130" s="3">
        <f t="shared" si="75"/>
        <v>0</v>
      </c>
      <c r="H130" s="3">
        <f>H131+H142</f>
        <v>5833400</v>
      </c>
      <c r="I130" s="3">
        <f t="shared" si="76"/>
        <v>0</v>
      </c>
      <c r="J130" s="3">
        <f>J131+J142</f>
        <v>5833400</v>
      </c>
      <c r="K130" s="41">
        <f>K131+K142</f>
        <v>5833400</v>
      </c>
      <c r="L130" s="3">
        <f t="shared" si="77"/>
        <v>0</v>
      </c>
      <c r="M130" s="41">
        <f>M131+M142</f>
        <v>5833400</v>
      </c>
      <c r="N130" s="3">
        <f t="shared" si="68"/>
        <v>0</v>
      </c>
      <c r="O130" s="3">
        <f t="shared" ref="O130:V130" si="98">O131+O142</f>
        <v>5561900</v>
      </c>
      <c r="P130" s="3">
        <f>P131+P142</f>
        <v>5833400</v>
      </c>
      <c r="Q130" s="3">
        <f t="shared" si="69"/>
        <v>0</v>
      </c>
      <c r="R130" s="3">
        <f t="shared" si="78"/>
        <v>0</v>
      </c>
      <c r="S130" s="3">
        <f t="shared" ref="S130:U130" si="99">S131+S142</f>
        <v>5561900</v>
      </c>
      <c r="T130" s="14">
        <f t="shared" si="79"/>
        <v>0</v>
      </c>
      <c r="U130" s="3">
        <f t="shared" si="99"/>
        <v>5561900</v>
      </c>
      <c r="V130" s="14">
        <f t="shared" si="98"/>
        <v>5561900</v>
      </c>
      <c r="W130" s="46">
        <f t="shared" si="80"/>
        <v>0</v>
      </c>
      <c r="X130" s="27">
        <f t="shared" ref="X130:Z130" si="100">X131+X142</f>
        <v>5561900</v>
      </c>
      <c r="Y130" s="48">
        <f t="shared" si="81"/>
        <v>0</v>
      </c>
      <c r="Z130" s="17">
        <f t="shared" si="100"/>
        <v>5561900</v>
      </c>
    </row>
    <row r="131" spans="1:26" ht="15.6" x14ac:dyDescent="0.25">
      <c r="A131" s="2" t="s">
        <v>95</v>
      </c>
      <c r="B131" s="1" t="s">
        <v>29</v>
      </c>
      <c r="C131" s="1" t="s">
        <v>96</v>
      </c>
      <c r="D131" s="1" t="s">
        <v>0</v>
      </c>
      <c r="E131" s="1" t="s">
        <v>0</v>
      </c>
      <c r="F131" s="3">
        <f>F132+F135</f>
        <v>4987400</v>
      </c>
      <c r="G131" s="3">
        <f t="shared" si="75"/>
        <v>0</v>
      </c>
      <c r="H131" s="3">
        <f>H132+H135</f>
        <v>4987400</v>
      </c>
      <c r="I131" s="3">
        <f t="shared" si="76"/>
        <v>0</v>
      </c>
      <c r="J131" s="3">
        <f>J132+J135</f>
        <v>4987400</v>
      </c>
      <c r="K131" s="41">
        <f>K132+K135</f>
        <v>5452172.5800000001</v>
      </c>
      <c r="L131" s="3">
        <f t="shared" si="77"/>
        <v>464772.58000000007</v>
      </c>
      <c r="M131" s="41">
        <f>M132+M135</f>
        <v>5452172.5800000001</v>
      </c>
      <c r="N131" s="3">
        <f t="shared" si="68"/>
        <v>0</v>
      </c>
      <c r="O131" s="3">
        <f t="shared" ref="O131:V131" si="101">O132+O135</f>
        <v>4715900</v>
      </c>
      <c r="P131" s="3">
        <f>P132+P135</f>
        <v>5452172.5800000001</v>
      </c>
      <c r="Q131" s="3">
        <f t="shared" si="69"/>
        <v>0</v>
      </c>
      <c r="R131" s="3">
        <f t="shared" si="78"/>
        <v>0</v>
      </c>
      <c r="S131" s="3">
        <f t="shared" ref="S131:U131" si="102">S132+S135</f>
        <v>4715900</v>
      </c>
      <c r="T131" s="14">
        <f t="shared" si="79"/>
        <v>0</v>
      </c>
      <c r="U131" s="3">
        <f t="shared" si="102"/>
        <v>4715900</v>
      </c>
      <c r="V131" s="14">
        <f t="shared" si="101"/>
        <v>4715900</v>
      </c>
      <c r="W131" s="46">
        <f t="shared" si="80"/>
        <v>0</v>
      </c>
      <c r="X131" s="27">
        <f t="shared" ref="X131:Z131" si="103">X132+X135</f>
        <v>4715900</v>
      </c>
      <c r="Y131" s="48">
        <f t="shared" si="81"/>
        <v>0</v>
      </c>
      <c r="Z131" s="17">
        <f t="shared" si="103"/>
        <v>4715900</v>
      </c>
    </row>
    <row r="132" spans="1:26" ht="62.4" hidden="1" x14ac:dyDescent="0.25">
      <c r="A132" s="4" t="s">
        <v>97</v>
      </c>
      <c r="B132" s="1" t="s">
        <v>29</v>
      </c>
      <c r="C132" s="1" t="s">
        <v>96</v>
      </c>
      <c r="D132" s="1" t="s">
        <v>98</v>
      </c>
      <c r="E132" s="5" t="s">
        <v>0</v>
      </c>
      <c r="F132" s="3">
        <v>0</v>
      </c>
      <c r="G132" s="3">
        <f t="shared" si="75"/>
        <v>0</v>
      </c>
      <c r="H132" s="3">
        <v>0</v>
      </c>
      <c r="I132" s="3">
        <f t="shared" si="76"/>
        <v>0</v>
      </c>
      <c r="J132" s="3">
        <v>0</v>
      </c>
      <c r="K132" s="41">
        <v>0</v>
      </c>
      <c r="L132" s="3">
        <f t="shared" si="77"/>
        <v>0</v>
      </c>
      <c r="M132" s="41">
        <v>0</v>
      </c>
      <c r="N132" s="3">
        <f t="shared" si="68"/>
        <v>0</v>
      </c>
      <c r="O132" s="3">
        <v>0</v>
      </c>
      <c r="P132" s="3">
        <v>0</v>
      </c>
      <c r="Q132" s="3">
        <f t="shared" si="69"/>
        <v>0</v>
      </c>
      <c r="R132" s="3">
        <f t="shared" si="78"/>
        <v>0</v>
      </c>
      <c r="S132" s="3">
        <v>0</v>
      </c>
      <c r="T132" s="14">
        <f t="shared" si="79"/>
        <v>0</v>
      </c>
      <c r="U132" s="3">
        <v>0</v>
      </c>
      <c r="V132" s="14">
        <v>0</v>
      </c>
      <c r="W132" s="46">
        <f t="shared" si="80"/>
        <v>0</v>
      </c>
      <c r="X132" s="27">
        <v>0</v>
      </c>
      <c r="Y132" s="48">
        <f t="shared" si="81"/>
        <v>0</v>
      </c>
      <c r="Z132" s="17">
        <v>0</v>
      </c>
    </row>
    <row r="133" spans="1:26" ht="46.8" hidden="1" x14ac:dyDescent="0.25">
      <c r="A133" s="4" t="s">
        <v>32</v>
      </c>
      <c r="B133" s="1" t="s">
        <v>29</v>
      </c>
      <c r="C133" s="1" t="s">
        <v>96</v>
      </c>
      <c r="D133" s="1" t="s">
        <v>98</v>
      </c>
      <c r="E133" s="1" t="s">
        <v>33</v>
      </c>
      <c r="F133" s="3">
        <v>0</v>
      </c>
      <c r="G133" s="3">
        <f t="shared" si="75"/>
        <v>0</v>
      </c>
      <c r="H133" s="3">
        <v>0</v>
      </c>
      <c r="I133" s="3">
        <f t="shared" si="76"/>
        <v>0</v>
      </c>
      <c r="J133" s="3">
        <v>0</v>
      </c>
      <c r="K133" s="41">
        <v>0</v>
      </c>
      <c r="L133" s="3">
        <f t="shared" si="77"/>
        <v>0</v>
      </c>
      <c r="M133" s="41">
        <v>0</v>
      </c>
      <c r="N133" s="3">
        <f t="shared" si="68"/>
        <v>0</v>
      </c>
      <c r="O133" s="3">
        <v>0</v>
      </c>
      <c r="P133" s="3">
        <v>0</v>
      </c>
      <c r="Q133" s="3">
        <f t="shared" si="69"/>
        <v>0</v>
      </c>
      <c r="R133" s="3">
        <f t="shared" si="78"/>
        <v>0</v>
      </c>
      <c r="S133" s="3">
        <v>0</v>
      </c>
      <c r="T133" s="14">
        <f t="shared" si="79"/>
        <v>0</v>
      </c>
      <c r="U133" s="3">
        <v>0</v>
      </c>
      <c r="V133" s="14">
        <v>0</v>
      </c>
      <c r="W133" s="46">
        <f t="shared" si="80"/>
        <v>0</v>
      </c>
      <c r="X133" s="27">
        <v>0</v>
      </c>
      <c r="Y133" s="48">
        <f t="shared" si="81"/>
        <v>0</v>
      </c>
      <c r="Z133" s="17">
        <v>0</v>
      </c>
    </row>
    <row r="134" spans="1:26" ht="46.8" hidden="1" x14ac:dyDescent="0.25">
      <c r="A134" s="4" t="s">
        <v>34</v>
      </c>
      <c r="B134" s="1" t="s">
        <v>29</v>
      </c>
      <c r="C134" s="1" t="s">
        <v>96</v>
      </c>
      <c r="D134" s="1" t="s">
        <v>98</v>
      </c>
      <c r="E134" s="1" t="s">
        <v>35</v>
      </c>
      <c r="F134" s="3">
        <v>0</v>
      </c>
      <c r="G134" s="3">
        <f t="shared" si="75"/>
        <v>0</v>
      </c>
      <c r="H134" s="3">
        <v>0</v>
      </c>
      <c r="I134" s="3">
        <f t="shared" si="76"/>
        <v>0</v>
      </c>
      <c r="J134" s="3">
        <v>0</v>
      </c>
      <c r="K134" s="41">
        <v>0</v>
      </c>
      <c r="L134" s="3">
        <f t="shared" si="77"/>
        <v>0</v>
      </c>
      <c r="M134" s="41">
        <v>0</v>
      </c>
      <c r="N134" s="3">
        <f t="shared" si="68"/>
        <v>0</v>
      </c>
      <c r="O134" s="3">
        <v>0</v>
      </c>
      <c r="P134" s="3">
        <v>0</v>
      </c>
      <c r="Q134" s="3">
        <f t="shared" si="69"/>
        <v>0</v>
      </c>
      <c r="R134" s="3">
        <f t="shared" si="78"/>
        <v>0</v>
      </c>
      <c r="S134" s="3">
        <v>0</v>
      </c>
      <c r="T134" s="14">
        <f t="shared" si="79"/>
        <v>0</v>
      </c>
      <c r="U134" s="3">
        <v>0</v>
      </c>
      <c r="V134" s="14">
        <v>0</v>
      </c>
      <c r="W134" s="46">
        <f t="shared" si="80"/>
        <v>0</v>
      </c>
      <c r="X134" s="27">
        <v>0</v>
      </c>
      <c r="Y134" s="48">
        <f t="shared" si="81"/>
        <v>0</v>
      </c>
      <c r="Z134" s="17">
        <v>0</v>
      </c>
    </row>
    <row r="135" spans="1:26" ht="15.6" x14ac:dyDescent="0.25">
      <c r="A135" s="4" t="s">
        <v>99</v>
      </c>
      <c r="B135" s="1" t="s">
        <v>29</v>
      </c>
      <c r="C135" s="1" t="s">
        <v>96</v>
      </c>
      <c r="D135" s="1" t="s">
        <v>100</v>
      </c>
      <c r="E135" s="5" t="s">
        <v>0</v>
      </c>
      <c r="F135" s="3">
        <f>F136+F138+F140</f>
        <v>4987400</v>
      </c>
      <c r="G135" s="3">
        <f t="shared" si="75"/>
        <v>0</v>
      </c>
      <c r="H135" s="3">
        <f>H136+H138+H140</f>
        <v>4987400</v>
      </c>
      <c r="I135" s="3">
        <f t="shared" si="76"/>
        <v>0</v>
      </c>
      <c r="J135" s="3">
        <f>J136+J138+J140</f>
        <v>4987400</v>
      </c>
      <c r="K135" s="41">
        <f>K136+K138+K140</f>
        <v>5452172.5800000001</v>
      </c>
      <c r="L135" s="3">
        <f t="shared" si="77"/>
        <v>464772.58000000007</v>
      </c>
      <c r="M135" s="41">
        <f>M136+M138+M140</f>
        <v>5452172.5800000001</v>
      </c>
      <c r="N135" s="3">
        <f t="shared" si="68"/>
        <v>0</v>
      </c>
      <c r="O135" s="3">
        <f t="shared" ref="O135:V135" si="104">O136+O138+O140</f>
        <v>4715900</v>
      </c>
      <c r="P135" s="3">
        <f>P136+P138+P140</f>
        <v>5452172.5800000001</v>
      </c>
      <c r="Q135" s="3">
        <f t="shared" si="69"/>
        <v>0</v>
      </c>
      <c r="R135" s="3">
        <f t="shared" si="78"/>
        <v>0</v>
      </c>
      <c r="S135" s="3">
        <f t="shared" ref="S135:U135" si="105">S136+S138+S140</f>
        <v>4715900</v>
      </c>
      <c r="T135" s="14">
        <f t="shared" si="79"/>
        <v>0</v>
      </c>
      <c r="U135" s="3">
        <f t="shared" si="105"/>
        <v>4715900</v>
      </c>
      <c r="V135" s="14">
        <f t="shared" si="104"/>
        <v>4715900</v>
      </c>
      <c r="W135" s="46">
        <f t="shared" si="80"/>
        <v>0</v>
      </c>
      <c r="X135" s="27">
        <f t="shared" ref="X135:Z135" si="106">X136+X138+X140</f>
        <v>4715900</v>
      </c>
      <c r="Y135" s="48">
        <f t="shared" si="81"/>
        <v>0</v>
      </c>
      <c r="Z135" s="17">
        <f t="shared" si="106"/>
        <v>4715900</v>
      </c>
    </row>
    <row r="136" spans="1:26" ht="93.6" x14ac:dyDescent="0.25">
      <c r="A136" s="4" t="s">
        <v>24</v>
      </c>
      <c r="B136" s="1" t="s">
        <v>29</v>
      </c>
      <c r="C136" s="1" t="s">
        <v>96</v>
      </c>
      <c r="D136" s="1" t="s">
        <v>100</v>
      </c>
      <c r="E136" s="1" t="s">
        <v>25</v>
      </c>
      <c r="F136" s="3">
        <f>F137</f>
        <v>4113900</v>
      </c>
      <c r="G136" s="3">
        <f t="shared" si="75"/>
        <v>0</v>
      </c>
      <c r="H136" s="3">
        <f>H137</f>
        <v>4113900</v>
      </c>
      <c r="I136" s="3">
        <f t="shared" si="76"/>
        <v>0</v>
      </c>
      <c r="J136" s="3">
        <f>J137</f>
        <v>4113900</v>
      </c>
      <c r="K136" s="41">
        <f>K137</f>
        <v>4362600</v>
      </c>
      <c r="L136" s="3">
        <f t="shared" si="77"/>
        <v>248700</v>
      </c>
      <c r="M136" s="41">
        <f>M137</f>
        <v>4362600</v>
      </c>
      <c r="N136" s="3">
        <f t="shared" si="68"/>
        <v>0</v>
      </c>
      <c r="O136" s="3">
        <f t="shared" ref="O136:Z136" si="107">O137</f>
        <v>4113900</v>
      </c>
      <c r="P136" s="3">
        <f>P137</f>
        <v>4362600</v>
      </c>
      <c r="Q136" s="3">
        <f t="shared" si="69"/>
        <v>0</v>
      </c>
      <c r="R136" s="3">
        <f t="shared" si="78"/>
        <v>0</v>
      </c>
      <c r="S136" s="3">
        <f t="shared" si="107"/>
        <v>4113900</v>
      </c>
      <c r="T136" s="14">
        <f t="shared" si="79"/>
        <v>0</v>
      </c>
      <c r="U136" s="3">
        <f t="shared" si="107"/>
        <v>4113900</v>
      </c>
      <c r="V136" s="14">
        <f t="shared" si="107"/>
        <v>4113900</v>
      </c>
      <c r="W136" s="46">
        <f t="shared" si="80"/>
        <v>0</v>
      </c>
      <c r="X136" s="27">
        <f t="shared" si="107"/>
        <v>4113900</v>
      </c>
      <c r="Y136" s="48">
        <f t="shared" si="81"/>
        <v>0</v>
      </c>
      <c r="Z136" s="17">
        <f t="shared" si="107"/>
        <v>4113900</v>
      </c>
    </row>
    <row r="137" spans="1:26" ht="31.2" x14ac:dyDescent="0.25">
      <c r="A137" s="4" t="s">
        <v>101</v>
      </c>
      <c r="B137" s="1" t="s">
        <v>29</v>
      </c>
      <c r="C137" s="1" t="s">
        <v>96</v>
      </c>
      <c r="D137" s="1" t="s">
        <v>100</v>
      </c>
      <c r="E137" s="1" t="s">
        <v>102</v>
      </c>
      <c r="F137" s="3">
        <v>4113900</v>
      </c>
      <c r="G137" s="3">
        <f t="shared" si="75"/>
        <v>0</v>
      </c>
      <c r="H137" s="3">
        <v>4113900</v>
      </c>
      <c r="I137" s="3">
        <f t="shared" si="76"/>
        <v>0</v>
      </c>
      <c r="J137" s="3">
        <v>4113900</v>
      </c>
      <c r="K137" s="41">
        <v>4362600</v>
      </c>
      <c r="L137" s="3">
        <f t="shared" si="77"/>
        <v>248700</v>
      </c>
      <c r="M137" s="41">
        <v>4362600</v>
      </c>
      <c r="N137" s="3">
        <f t="shared" si="68"/>
        <v>0</v>
      </c>
      <c r="O137" s="3">
        <v>4113900</v>
      </c>
      <c r="P137" s="3">
        <v>4362600</v>
      </c>
      <c r="Q137" s="3">
        <f t="shared" si="69"/>
        <v>0</v>
      </c>
      <c r="R137" s="3">
        <f t="shared" si="78"/>
        <v>0</v>
      </c>
      <c r="S137" s="3">
        <v>4113900</v>
      </c>
      <c r="T137" s="14">
        <f t="shared" si="79"/>
        <v>0</v>
      </c>
      <c r="U137" s="3">
        <v>4113900</v>
      </c>
      <c r="V137" s="14">
        <v>4113900</v>
      </c>
      <c r="W137" s="46">
        <f t="shared" si="80"/>
        <v>0</v>
      </c>
      <c r="X137" s="27">
        <v>4113900</v>
      </c>
      <c r="Y137" s="48">
        <f t="shared" si="81"/>
        <v>0</v>
      </c>
      <c r="Z137" s="17">
        <v>4113900</v>
      </c>
    </row>
    <row r="138" spans="1:26" ht="46.8" x14ac:dyDescent="0.25">
      <c r="A138" s="4" t="s">
        <v>32</v>
      </c>
      <c r="B138" s="1" t="s">
        <v>29</v>
      </c>
      <c r="C138" s="1" t="s">
        <v>96</v>
      </c>
      <c r="D138" s="1" t="s">
        <v>100</v>
      </c>
      <c r="E138" s="1" t="s">
        <v>33</v>
      </c>
      <c r="F138" s="3">
        <f>F139</f>
        <v>859500</v>
      </c>
      <c r="G138" s="3">
        <f t="shared" si="75"/>
        <v>0</v>
      </c>
      <c r="H138" s="3">
        <f>H139</f>
        <v>859500</v>
      </c>
      <c r="I138" s="3">
        <f t="shared" si="76"/>
        <v>0</v>
      </c>
      <c r="J138" s="3">
        <f>J139</f>
        <v>859500</v>
      </c>
      <c r="K138" s="41">
        <f>K139</f>
        <v>1075572.58</v>
      </c>
      <c r="L138" s="3">
        <f t="shared" si="77"/>
        <v>216072.58000000007</v>
      </c>
      <c r="M138" s="41">
        <f>M139</f>
        <v>1075572.58</v>
      </c>
      <c r="N138" s="3">
        <f t="shared" si="68"/>
        <v>0</v>
      </c>
      <c r="O138" s="3">
        <f t="shared" ref="O138:Z138" si="108">O139</f>
        <v>588000</v>
      </c>
      <c r="P138" s="3">
        <f>P139</f>
        <v>1075572.58</v>
      </c>
      <c r="Q138" s="3">
        <f t="shared" si="69"/>
        <v>0</v>
      </c>
      <c r="R138" s="3">
        <f t="shared" si="78"/>
        <v>0</v>
      </c>
      <c r="S138" s="3">
        <f t="shared" si="108"/>
        <v>588000</v>
      </c>
      <c r="T138" s="14">
        <f t="shared" si="79"/>
        <v>0</v>
      </c>
      <c r="U138" s="3">
        <f t="shared" si="108"/>
        <v>588000</v>
      </c>
      <c r="V138" s="14">
        <f t="shared" si="108"/>
        <v>588000</v>
      </c>
      <c r="W138" s="46">
        <f t="shared" si="80"/>
        <v>0</v>
      </c>
      <c r="X138" s="27">
        <f t="shared" si="108"/>
        <v>588000</v>
      </c>
      <c r="Y138" s="48">
        <f t="shared" si="81"/>
        <v>0</v>
      </c>
      <c r="Z138" s="17">
        <f t="shared" si="108"/>
        <v>588000</v>
      </c>
    </row>
    <row r="139" spans="1:26" ht="46.8" x14ac:dyDescent="0.25">
      <c r="A139" s="4" t="s">
        <v>34</v>
      </c>
      <c r="B139" s="1" t="s">
        <v>29</v>
      </c>
      <c r="C139" s="1" t="s">
        <v>96</v>
      </c>
      <c r="D139" s="1" t="s">
        <v>100</v>
      </c>
      <c r="E139" s="1" t="s">
        <v>35</v>
      </c>
      <c r="F139" s="3">
        <v>859500</v>
      </c>
      <c r="G139" s="3">
        <f t="shared" si="75"/>
        <v>0</v>
      </c>
      <c r="H139" s="3">
        <v>859500</v>
      </c>
      <c r="I139" s="3">
        <f t="shared" si="76"/>
        <v>0</v>
      </c>
      <c r="J139" s="3">
        <v>859500</v>
      </c>
      <c r="K139" s="41">
        <v>1075572.58</v>
      </c>
      <c r="L139" s="3">
        <f t="shared" si="77"/>
        <v>216072.58000000007</v>
      </c>
      <c r="M139" s="41">
        <v>1075572.58</v>
      </c>
      <c r="N139" s="3">
        <f t="shared" si="68"/>
        <v>0</v>
      </c>
      <c r="O139" s="3">
        <v>588000</v>
      </c>
      <c r="P139" s="3">
        <v>1075572.58</v>
      </c>
      <c r="Q139" s="3">
        <f t="shared" si="69"/>
        <v>0</v>
      </c>
      <c r="R139" s="3">
        <f t="shared" si="78"/>
        <v>0</v>
      </c>
      <c r="S139" s="3">
        <v>588000</v>
      </c>
      <c r="T139" s="14">
        <f t="shared" si="79"/>
        <v>0</v>
      </c>
      <c r="U139" s="3">
        <v>588000</v>
      </c>
      <c r="V139" s="14">
        <v>588000</v>
      </c>
      <c r="W139" s="46">
        <f t="shared" si="80"/>
        <v>0</v>
      </c>
      <c r="X139" s="27">
        <v>588000</v>
      </c>
      <c r="Y139" s="48">
        <f t="shared" si="81"/>
        <v>0</v>
      </c>
      <c r="Z139" s="17">
        <v>588000</v>
      </c>
    </row>
    <row r="140" spans="1:26" ht="15.6" x14ac:dyDescent="0.25">
      <c r="A140" s="4" t="s">
        <v>65</v>
      </c>
      <c r="B140" s="1" t="s">
        <v>29</v>
      </c>
      <c r="C140" s="1" t="s">
        <v>96</v>
      </c>
      <c r="D140" s="1" t="s">
        <v>100</v>
      </c>
      <c r="E140" s="1" t="s">
        <v>66</v>
      </c>
      <c r="F140" s="3">
        <f>F141</f>
        <v>14000</v>
      </c>
      <c r="G140" s="3">
        <f t="shared" si="75"/>
        <v>0</v>
      </c>
      <c r="H140" s="3">
        <f>H141</f>
        <v>14000</v>
      </c>
      <c r="I140" s="3">
        <f t="shared" si="76"/>
        <v>0</v>
      </c>
      <c r="J140" s="3">
        <f>J141</f>
        <v>14000</v>
      </c>
      <c r="K140" s="41">
        <f>K141</f>
        <v>14000</v>
      </c>
      <c r="L140" s="3">
        <f t="shared" si="77"/>
        <v>0</v>
      </c>
      <c r="M140" s="41">
        <f>M141</f>
        <v>14000</v>
      </c>
      <c r="N140" s="3">
        <f t="shared" si="68"/>
        <v>0</v>
      </c>
      <c r="O140" s="3">
        <f t="shared" ref="O140:Z140" si="109">O141</f>
        <v>14000</v>
      </c>
      <c r="P140" s="3">
        <f>P141</f>
        <v>14000</v>
      </c>
      <c r="Q140" s="3">
        <f t="shared" si="69"/>
        <v>0</v>
      </c>
      <c r="R140" s="3">
        <f t="shared" si="78"/>
        <v>0</v>
      </c>
      <c r="S140" s="3">
        <f t="shared" si="109"/>
        <v>14000</v>
      </c>
      <c r="T140" s="14">
        <f t="shared" si="79"/>
        <v>0</v>
      </c>
      <c r="U140" s="3">
        <f t="shared" si="109"/>
        <v>14000</v>
      </c>
      <c r="V140" s="14">
        <f t="shared" si="109"/>
        <v>14000</v>
      </c>
      <c r="W140" s="46">
        <f t="shared" si="80"/>
        <v>0</v>
      </c>
      <c r="X140" s="27">
        <f t="shared" si="109"/>
        <v>14000</v>
      </c>
      <c r="Y140" s="48">
        <f t="shared" si="81"/>
        <v>0</v>
      </c>
      <c r="Z140" s="17">
        <f t="shared" si="109"/>
        <v>14000</v>
      </c>
    </row>
    <row r="141" spans="1:26" ht="15.6" x14ac:dyDescent="0.25">
      <c r="A141" s="4" t="s">
        <v>79</v>
      </c>
      <c r="B141" s="1" t="s">
        <v>29</v>
      </c>
      <c r="C141" s="1" t="s">
        <v>96</v>
      </c>
      <c r="D141" s="1" t="s">
        <v>100</v>
      </c>
      <c r="E141" s="1" t="s">
        <v>80</v>
      </c>
      <c r="F141" s="3">
        <v>14000</v>
      </c>
      <c r="G141" s="3">
        <f t="shared" si="75"/>
        <v>0</v>
      </c>
      <c r="H141" s="3">
        <v>14000</v>
      </c>
      <c r="I141" s="3">
        <f t="shared" si="76"/>
        <v>0</v>
      </c>
      <c r="J141" s="3">
        <v>14000</v>
      </c>
      <c r="K141" s="41">
        <v>14000</v>
      </c>
      <c r="L141" s="3">
        <f t="shared" si="77"/>
        <v>0</v>
      </c>
      <c r="M141" s="41">
        <v>14000</v>
      </c>
      <c r="N141" s="3">
        <f t="shared" si="68"/>
        <v>0</v>
      </c>
      <c r="O141" s="3">
        <v>14000</v>
      </c>
      <c r="P141" s="3">
        <v>14000</v>
      </c>
      <c r="Q141" s="3">
        <f t="shared" si="69"/>
        <v>0</v>
      </c>
      <c r="R141" s="3">
        <f t="shared" si="78"/>
        <v>0</v>
      </c>
      <c r="S141" s="3">
        <v>14000</v>
      </c>
      <c r="T141" s="14">
        <f t="shared" si="79"/>
        <v>0</v>
      </c>
      <c r="U141" s="3">
        <v>14000</v>
      </c>
      <c r="V141" s="14">
        <v>14000</v>
      </c>
      <c r="W141" s="46">
        <f t="shared" si="80"/>
        <v>0</v>
      </c>
      <c r="X141" s="27">
        <v>14000</v>
      </c>
      <c r="Y141" s="48">
        <f t="shared" si="81"/>
        <v>0</v>
      </c>
      <c r="Z141" s="17">
        <v>14000</v>
      </c>
    </row>
    <row r="142" spans="1:26" ht="62.4" x14ac:dyDescent="0.25">
      <c r="A142" s="2" t="s">
        <v>103</v>
      </c>
      <c r="B142" s="1" t="s">
        <v>29</v>
      </c>
      <c r="C142" s="1" t="s">
        <v>104</v>
      </c>
      <c r="D142" s="1" t="s">
        <v>0</v>
      </c>
      <c r="E142" s="1" t="s">
        <v>0</v>
      </c>
      <c r="F142" s="3">
        <f>F143+F146</f>
        <v>846000</v>
      </c>
      <c r="G142" s="3">
        <f t="shared" si="75"/>
        <v>0</v>
      </c>
      <c r="H142" s="3">
        <f>H143+H146</f>
        <v>846000</v>
      </c>
      <c r="I142" s="3">
        <f t="shared" si="76"/>
        <v>0</v>
      </c>
      <c r="J142" s="3">
        <f>J143+J146</f>
        <v>846000</v>
      </c>
      <c r="K142" s="41">
        <f>K143+K146</f>
        <v>381227.42</v>
      </c>
      <c r="L142" s="3">
        <f t="shared" si="77"/>
        <v>-464772.58</v>
      </c>
      <c r="M142" s="41">
        <f>M143+M146</f>
        <v>381227.42</v>
      </c>
      <c r="N142" s="3">
        <f t="shared" si="68"/>
        <v>0</v>
      </c>
      <c r="O142" s="3">
        <f t="shared" ref="O142:V142" si="110">O143+O146</f>
        <v>846000</v>
      </c>
      <c r="P142" s="3">
        <f>P143+P146</f>
        <v>381227.42</v>
      </c>
      <c r="Q142" s="3">
        <f t="shared" si="69"/>
        <v>0</v>
      </c>
      <c r="R142" s="3">
        <f t="shared" si="78"/>
        <v>0</v>
      </c>
      <c r="S142" s="3">
        <f t="shared" ref="S142:U142" si="111">S143+S146</f>
        <v>846000</v>
      </c>
      <c r="T142" s="14">
        <f t="shared" si="79"/>
        <v>0</v>
      </c>
      <c r="U142" s="3">
        <f t="shared" si="111"/>
        <v>846000</v>
      </c>
      <c r="V142" s="14">
        <f t="shared" si="110"/>
        <v>846000</v>
      </c>
      <c r="W142" s="46">
        <f t="shared" si="80"/>
        <v>0</v>
      </c>
      <c r="X142" s="27">
        <f t="shared" ref="X142:Z142" si="112">X143+X146</f>
        <v>846000</v>
      </c>
      <c r="Y142" s="48">
        <f t="shared" si="81"/>
        <v>0</v>
      </c>
      <c r="Z142" s="17">
        <f t="shared" si="112"/>
        <v>846000</v>
      </c>
    </row>
    <row r="143" spans="1:26" ht="46.8" x14ac:dyDescent="0.25">
      <c r="A143" s="4" t="s">
        <v>105</v>
      </c>
      <c r="B143" s="1" t="s">
        <v>29</v>
      </c>
      <c r="C143" s="1" t="s">
        <v>104</v>
      </c>
      <c r="D143" s="1" t="s">
        <v>106</v>
      </c>
      <c r="E143" s="5" t="s">
        <v>0</v>
      </c>
      <c r="F143" s="3">
        <f>F144</f>
        <v>195000</v>
      </c>
      <c r="G143" s="3">
        <f t="shared" si="75"/>
        <v>0</v>
      </c>
      <c r="H143" s="3">
        <f>H144</f>
        <v>195000</v>
      </c>
      <c r="I143" s="3">
        <f t="shared" si="76"/>
        <v>0</v>
      </c>
      <c r="J143" s="3">
        <f>J144</f>
        <v>195000</v>
      </c>
      <c r="K143" s="41">
        <f>K144</f>
        <v>195000</v>
      </c>
      <c r="L143" s="3">
        <f t="shared" si="77"/>
        <v>0</v>
      </c>
      <c r="M143" s="41">
        <f>M144</f>
        <v>195000</v>
      </c>
      <c r="N143" s="3">
        <f t="shared" si="68"/>
        <v>0</v>
      </c>
      <c r="O143" s="3">
        <f t="shared" ref="O143:Z143" si="113">O144</f>
        <v>195000</v>
      </c>
      <c r="P143" s="3">
        <f>P144</f>
        <v>195000</v>
      </c>
      <c r="Q143" s="3">
        <f t="shared" si="69"/>
        <v>0</v>
      </c>
      <c r="R143" s="3">
        <f t="shared" si="78"/>
        <v>0</v>
      </c>
      <c r="S143" s="3">
        <f t="shared" si="113"/>
        <v>195000</v>
      </c>
      <c r="T143" s="14">
        <f t="shared" si="79"/>
        <v>0</v>
      </c>
      <c r="U143" s="3">
        <f t="shared" si="113"/>
        <v>195000</v>
      </c>
      <c r="V143" s="14">
        <f t="shared" si="113"/>
        <v>195000</v>
      </c>
      <c r="W143" s="46">
        <f t="shared" si="80"/>
        <v>0</v>
      </c>
      <c r="X143" s="27">
        <f t="shared" si="113"/>
        <v>195000</v>
      </c>
      <c r="Y143" s="48">
        <f t="shared" si="81"/>
        <v>0</v>
      </c>
      <c r="Z143" s="17">
        <f t="shared" si="113"/>
        <v>195000</v>
      </c>
    </row>
    <row r="144" spans="1:26" ht="46.8" x14ac:dyDescent="0.25">
      <c r="A144" s="4" t="s">
        <v>32</v>
      </c>
      <c r="B144" s="1" t="s">
        <v>29</v>
      </c>
      <c r="C144" s="1" t="s">
        <v>104</v>
      </c>
      <c r="D144" s="1" t="s">
        <v>106</v>
      </c>
      <c r="E144" s="1" t="s">
        <v>33</v>
      </c>
      <c r="F144" s="3">
        <f>F145</f>
        <v>195000</v>
      </c>
      <c r="G144" s="3">
        <f t="shared" si="75"/>
        <v>0</v>
      </c>
      <c r="H144" s="3">
        <f>H145</f>
        <v>195000</v>
      </c>
      <c r="I144" s="3">
        <f t="shared" si="76"/>
        <v>0</v>
      </c>
      <c r="J144" s="3">
        <f>J145</f>
        <v>195000</v>
      </c>
      <c r="K144" s="41">
        <f>K145</f>
        <v>195000</v>
      </c>
      <c r="L144" s="3">
        <f t="shared" si="77"/>
        <v>0</v>
      </c>
      <c r="M144" s="41">
        <f>M145</f>
        <v>195000</v>
      </c>
      <c r="N144" s="3">
        <f t="shared" si="68"/>
        <v>0</v>
      </c>
      <c r="O144" s="3">
        <f t="shared" ref="O144:Z144" si="114">O145</f>
        <v>195000</v>
      </c>
      <c r="P144" s="3">
        <f>P145</f>
        <v>195000</v>
      </c>
      <c r="Q144" s="3">
        <f t="shared" si="69"/>
        <v>0</v>
      </c>
      <c r="R144" s="3">
        <f t="shared" si="78"/>
        <v>0</v>
      </c>
      <c r="S144" s="3">
        <f t="shared" si="114"/>
        <v>195000</v>
      </c>
      <c r="T144" s="14">
        <f t="shared" si="79"/>
        <v>0</v>
      </c>
      <c r="U144" s="3">
        <f t="shared" si="114"/>
        <v>195000</v>
      </c>
      <c r="V144" s="14">
        <f t="shared" si="114"/>
        <v>195000</v>
      </c>
      <c r="W144" s="46">
        <f t="shared" si="80"/>
        <v>0</v>
      </c>
      <c r="X144" s="27">
        <f t="shared" si="114"/>
        <v>195000</v>
      </c>
      <c r="Y144" s="48">
        <f t="shared" si="81"/>
        <v>0</v>
      </c>
      <c r="Z144" s="17">
        <f t="shared" si="114"/>
        <v>195000</v>
      </c>
    </row>
    <row r="145" spans="1:26" ht="46.8" x14ac:dyDescent="0.25">
      <c r="A145" s="4" t="s">
        <v>34</v>
      </c>
      <c r="B145" s="1" t="s">
        <v>29</v>
      </c>
      <c r="C145" s="1" t="s">
        <v>104</v>
      </c>
      <c r="D145" s="1" t="s">
        <v>106</v>
      </c>
      <c r="E145" s="1" t="s">
        <v>35</v>
      </c>
      <c r="F145" s="3">
        <v>195000</v>
      </c>
      <c r="G145" s="3">
        <f t="shared" si="75"/>
        <v>0</v>
      </c>
      <c r="H145" s="3">
        <v>195000</v>
      </c>
      <c r="I145" s="3">
        <f t="shared" si="76"/>
        <v>0</v>
      </c>
      <c r="J145" s="3">
        <v>195000</v>
      </c>
      <c r="K145" s="41">
        <v>195000</v>
      </c>
      <c r="L145" s="3">
        <f t="shared" si="77"/>
        <v>0</v>
      </c>
      <c r="M145" s="41">
        <v>195000</v>
      </c>
      <c r="N145" s="3">
        <f t="shared" si="68"/>
        <v>0</v>
      </c>
      <c r="O145" s="3">
        <v>195000</v>
      </c>
      <c r="P145" s="3">
        <v>195000</v>
      </c>
      <c r="Q145" s="3">
        <f t="shared" si="69"/>
        <v>0</v>
      </c>
      <c r="R145" s="3">
        <f t="shared" si="78"/>
        <v>0</v>
      </c>
      <c r="S145" s="3">
        <v>195000</v>
      </c>
      <c r="T145" s="14">
        <f t="shared" si="79"/>
        <v>0</v>
      </c>
      <c r="U145" s="3">
        <v>195000</v>
      </c>
      <c r="V145" s="14">
        <v>195000</v>
      </c>
      <c r="W145" s="46">
        <f t="shared" si="80"/>
        <v>0</v>
      </c>
      <c r="X145" s="27">
        <v>195000</v>
      </c>
      <c r="Y145" s="48">
        <f t="shared" si="81"/>
        <v>0</v>
      </c>
      <c r="Z145" s="17">
        <v>195000</v>
      </c>
    </row>
    <row r="146" spans="1:26" ht="46.8" x14ac:dyDescent="0.25">
      <c r="A146" s="4" t="s">
        <v>107</v>
      </c>
      <c r="B146" s="1" t="s">
        <v>29</v>
      </c>
      <c r="C146" s="1" t="s">
        <v>104</v>
      </c>
      <c r="D146" s="1" t="s">
        <v>108</v>
      </c>
      <c r="E146" s="5" t="s">
        <v>0</v>
      </c>
      <c r="F146" s="3">
        <f>F147</f>
        <v>651000</v>
      </c>
      <c r="G146" s="3">
        <f t="shared" si="75"/>
        <v>0</v>
      </c>
      <c r="H146" s="3">
        <f>H147</f>
        <v>651000</v>
      </c>
      <c r="I146" s="3">
        <f t="shared" si="76"/>
        <v>0</v>
      </c>
      <c r="J146" s="3">
        <f>J147</f>
        <v>651000</v>
      </c>
      <c r="K146" s="41">
        <f>K147</f>
        <v>186227.41999999998</v>
      </c>
      <c r="L146" s="3">
        <f t="shared" si="77"/>
        <v>-464772.58</v>
      </c>
      <c r="M146" s="41">
        <f>M147</f>
        <v>186227.41999999998</v>
      </c>
      <c r="N146" s="3">
        <f t="shared" si="68"/>
        <v>0</v>
      </c>
      <c r="O146" s="3">
        <f t="shared" ref="O146:Z146" si="115">O147</f>
        <v>651000</v>
      </c>
      <c r="P146" s="3">
        <f>P147</f>
        <v>186227.41999999998</v>
      </c>
      <c r="Q146" s="3">
        <f t="shared" si="69"/>
        <v>0</v>
      </c>
      <c r="R146" s="3">
        <f t="shared" si="78"/>
        <v>0</v>
      </c>
      <c r="S146" s="3">
        <f t="shared" si="115"/>
        <v>651000</v>
      </c>
      <c r="T146" s="14">
        <f t="shared" si="79"/>
        <v>0</v>
      </c>
      <c r="U146" s="3">
        <f t="shared" si="115"/>
        <v>651000</v>
      </c>
      <c r="V146" s="14">
        <f t="shared" si="115"/>
        <v>651000</v>
      </c>
      <c r="W146" s="46">
        <f t="shared" si="80"/>
        <v>0</v>
      </c>
      <c r="X146" s="27">
        <f t="shared" si="115"/>
        <v>651000</v>
      </c>
      <c r="Y146" s="48">
        <f t="shared" si="81"/>
        <v>0</v>
      </c>
      <c r="Z146" s="17">
        <f t="shared" si="115"/>
        <v>651000</v>
      </c>
    </row>
    <row r="147" spans="1:26" ht="46.8" x14ac:dyDescent="0.25">
      <c r="A147" s="4" t="s">
        <v>32</v>
      </c>
      <c r="B147" s="1" t="s">
        <v>29</v>
      </c>
      <c r="C147" s="1" t="s">
        <v>104</v>
      </c>
      <c r="D147" s="1" t="s">
        <v>108</v>
      </c>
      <c r="E147" s="1" t="s">
        <v>33</v>
      </c>
      <c r="F147" s="3">
        <f>F148</f>
        <v>651000</v>
      </c>
      <c r="G147" s="3">
        <f t="shared" si="75"/>
        <v>0</v>
      </c>
      <c r="H147" s="3">
        <f>H148</f>
        <v>651000</v>
      </c>
      <c r="I147" s="3">
        <f t="shared" si="76"/>
        <v>0</v>
      </c>
      <c r="J147" s="3">
        <f>J148</f>
        <v>651000</v>
      </c>
      <c r="K147" s="41">
        <f>K148</f>
        <v>186227.41999999998</v>
      </c>
      <c r="L147" s="3">
        <f t="shared" si="77"/>
        <v>-464772.58</v>
      </c>
      <c r="M147" s="41">
        <f>M148</f>
        <v>186227.41999999998</v>
      </c>
      <c r="N147" s="3">
        <f t="shared" ref="N147:N210" si="116">M147-K147</f>
        <v>0</v>
      </c>
      <c r="O147" s="3">
        <f t="shared" ref="O147:Z147" si="117">O148</f>
        <v>651000</v>
      </c>
      <c r="P147" s="3">
        <f>P148</f>
        <v>186227.41999999998</v>
      </c>
      <c r="Q147" s="3">
        <f t="shared" ref="Q147:Q210" si="118">P147-M147</f>
        <v>0</v>
      </c>
      <c r="R147" s="3">
        <f t="shared" si="78"/>
        <v>0</v>
      </c>
      <c r="S147" s="3">
        <f t="shared" si="117"/>
        <v>651000</v>
      </c>
      <c r="T147" s="14">
        <f t="shared" si="79"/>
        <v>0</v>
      </c>
      <c r="U147" s="3">
        <f t="shared" si="117"/>
        <v>651000</v>
      </c>
      <c r="V147" s="14">
        <f t="shared" si="117"/>
        <v>651000</v>
      </c>
      <c r="W147" s="46">
        <f t="shared" si="80"/>
        <v>0</v>
      </c>
      <c r="X147" s="27">
        <f t="shared" si="117"/>
        <v>651000</v>
      </c>
      <c r="Y147" s="48">
        <f t="shared" si="81"/>
        <v>0</v>
      </c>
      <c r="Z147" s="17">
        <f t="shared" si="117"/>
        <v>651000</v>
      </c>
    </row>
    <row r="148" spans="1:26" ht="46.8" x14ac:dyDescent="0.25">
      <c r="A148" s="4" t="s">
        <v>34</v>
      </c>
      <c r="B148" s="1" t="s">
        <v>29</v>
      </c>
      <c r="C148" s="1" t="s">
        <v>104</v>
      </c>
      <c r="D148" s="1" t="s">
        <v>108</v>
      </c>
      <c r="E148" s="1" t="s">
        <v>35</v>
      </c>
      <c r="F148" s="3">
        <v>651000</v>
      </c>
      <c r="G148" s="3">
        <f t="shared" si="75"/>
        <v>0</v>
      </c>
      <c r="H148" s="3">
        <v>651000</v>
      </c>
      <c r="I148" s="3">
        <f t="shared" si="76"/>
        <v>0</v>
      </c>
      <c r="J148" s="3">
        <v>651000</v>
      </c>
      <c r="K148" s="41">
        <v>186227.41999999998</v>
      </c>
      <c r="L148" s="3">
        <f t="shared" si="77"/>
        <v>-464772.58</v>
      </c>
      <c r="M148" s="41">
        <v>186227.41999999998</v>
      </c>
      <c r="N148" s="3">
        <f t="shared" si="116"/>
        <v>0</v>
      </c>
      <c r="O148" s="3">
        <v>651000</v>
      </c>
      <c r="P148" s="3">
        <v>186227.41999999998</v>
      </c>
      <c r="Q148" s="3">
        <f t="shared" si="118"/>
        <v>0</v>
      </c>
      <c r="R148" s="3">
        <f t="shared" si="78"/>
        <v>0</v>
      </c>
      <c r="S148" s="3">
        <v>651000</v>
      </c>
      <c r="T148" s="14">
        <f t="shared" si="79"/>
        <v>0</v>
      </c>
      <c r="U148" s="3">
        <v>651000</v>
      </c>
      <c r="V148" s="14">
        <v>651000</v>
      </c>
      <c r="W148" s="46">
        <f t="shared" si="80"/>
        <v>0</v>
      </c>
      <c r="X148" s="27">
        <v>651000</v>
      </c>
      <c r="Y148" s="48">
        <f t="shared" si="81"/>
        <v>0</v>
      </c>
      <c r="Z148" s="17">
        <v>651000</v>
      </c>
    </row>
    <row r="149" spans="1:26" ht="15.6" x14ac:dyDescent="0.25">
      <c r="A149" s="2" t="s">
        <v>109</v>
      </c>
      <c r="B149" s="1" t="s">
        <v>39</v>
      </c>
      <c r="C149" s="1" t="s">
        <v>0</v>
      </c>
      <c r="D149" s="1" t="s">
        <v>0</v>
      </c>
      <c r="E149" s="1" t="s">
        <v>0</v>
      </c>
      <c r="F149" s="3">
        <f>F154+F158+F166+F181+F150</f>
        <v>28290859.07</v>
      </c>
      <c r="G149" s="3">
        <f t="shared" ref="G149:U149" si="119">G154+G158+G166+G181+G150</f>
        <v>2852167.4000000022</v>
      </c>
      <c r="H149" s="3">
        <f t="shared" si="119"/>
        <v>31143026.470000003</v>
      </c>
      <c r="I149" s="3">
        <f t="shared" si="76"/>
        <v>36716.39999999851</v>
      </c>
      <c r="J149" s="3">
        <f t="shared" si="119"/>
        <v>31179742.870000001</v>
      </c>
      <c r="K149" s="41">
        <f t="shared" ref="K149:M149" si="120">K154+K158+K166+K181+K150</f>
        <v>31603042.870000001</v>
      </c>
      <c r="L149" s="3">
        <f t="shared" si="77"/>
        <v>423300</v>
      </c>
      <c r="M149" s="41">
        <f t="shared" si="120"/>
        <v>31594526.470000003</v>
      </c>
      <c r="N149" s="3">
        <f t="shared" si="116"/>
        <v>-8516.3999999985099</v>
      </c>
      <c r="O149" s="3">
        <f t="shared" si="119"/>
        <v>42200741.149999999</v>
      </c>
      <c r="P149" s="3">
        <f t="shared" si="119"/>
        <v>31631246.470000003</v>
      </c>
      <c r="Q149" s="3">
        <f t="shared" si="118"/>
        <v>36720</v>
      </c>
      <c r="R149" s="3">
        <f t="shared" si="78"/>
        <v>0</v>
      </c>
      <c r="S149" s="3">
        <f t="shared" si="119"/>
        <v>42200741.149999999</v>
      </c>
      <c r="T149" s="14">
        <v>0</v>
      </c>
      <c r="U149" s="3">
        <f t="shared" si="119"/>
        <v>42230741.149999999</v>
      </c>
      <c r="V149" s="3">
        <f t="shared" ref="V149" si="121">V154+V158+V166+V181+V150</f>
        <v>36166730.030000001</v>
      </c>
      <c r="W149" s="14">
        <f t="shared" ref="W149" si="122">W154+W158+W166+W181+W150</f>
        <v>0</v>
      </c>
      <c r="X149" s="27">
        <f t="shared" ref="X149" si="123">X154+X158+X166+X181+X150</f>
        <v>36196730.030000001</v>
      </c>
      <c r="Y149" s="17">
        <v>0</v>
      </c>
      <c r="Z149" s="3">
        <f t="shared" ref="Z149" si="124">Z154+Z158+Z166+Z181+Z150</f>
        <v>36196730.030000001</v>
      </c>
    </row>
    <row r="150" spans="1:26" ht="15.6" x14ac:dyDescent="0.25">
      <c r="A150" s="2" t="s">
        <v>283</v>
      </c>
      <c r="B150" s="23" t="s">
        <v>39</v>
      </c>
      <c r="C150" s="23" t="s">
        <v>19</v>
      </c>
      <c r="D150" s="1"/>
      <c r="E150" s="1"/>
      <c r="F150" s="3">
        <f>F151</f>
        <v>0</v>
      </c>
      <c r="G150" s="3">
        <f t="shared" ref="G150:U152" si="125">G151</f>
        <v>0</v>
      </c>
      <c r="H150" s="3">
        <f t="shared" si="125"/>
        <v>0</v>
      </c>
      <c r="I150" s="3">
        <f t="shared" si="76"/>
        <v>36716.400000000001</v>
      </c>
      <c r="J150" s="3">
        <f t="shared" si="125"/>
        <v>36716.400000000001</v>
      </c>
      <c r="K150" s="41">
        <f t="shared" si="125"/>
        <v>36716.400000000001</v>
      </c>
      <c r="L150" s="3">
        <f t="shared" si="77"/>
        <v>0</v>
      </c>
      <c r="M150" s="41">
        <f t="shared" si="125"/>
        <v>28200</v>
      </c>
      <c r="N150" s="3">
        <f t="shared" si="116"/>
        <v>-8516.4000000000015</v>
      </c>
      <c r="O150" s="3">
        <f t="shared" si="125"/>
        <v>0</v>
      </c>
      <c r="P150" s="3">
        <f t="shared" si="125"/>
        <v>28200</v>
      </c>
      <c r="Q150" s="3">
        <f t="shared" si="118"/>
        <v>0</v>
      </c>
      <c r="R150" s="3">
        <f t="shared" si="78"/>
        <v>0</v>
      </c>
      <c r="S150" s="3">
        <f>S151</f>
        <v>0</v>
      </c>
      <c r="T150" s="14">
        <f t="shared" si="79"/>
        <v>30000</v>
      </c>
      <c r="U150" s="3">
        <f t="shared" si="125"/>
        <v>30000</v>
      </c>
      <c r="V150" s="3">
        <f t="shared" ref="V150" si="126">V151</f>
        <v>0</v>
      </c>
      <c r="W150" s="14">
        <f t="shared" ref="W150" si="127">W151</f>
        <v>0</v>
      </c>
      <c r="X150" s="27">
        <f t="shared" ref="X150" si="128">X151</f>
        <v>30000</v>
      </c>
      <c r="Y150" s="17">
        <f t="shared" ref="Y150" si="129">Y151</f>
        <v>0</v>
      </c>
      <c r="Z150" s="3">
        <f t="shared" ref="Z150" si="130">Z151</f>
        <v>30000</v>
      </c>
    </row>
    <row r="151" spans="1:26" ht="46.8" x14ac:dyDescent="0.25">
      <c r="A151" s="2" t="s">
        <v>284</v>
      </c>
      <c r="B151" s="1" t="s">
        <v>39</v>
      </c>
      <c r="C151" s="1" t="s">
        <v>19</v>
      </c>
      <c r="D151" s="1" t="s">
        <v>282</v>
      </c>
      <c r="E151" s="1" t="s">
        <v>0</v>
      </c>
      <c r="F151" s="3">
        <f>F152</f>
        <v>0</v>
      </c>
      <c r="G151" s="3">
        <f t="shared" si="125"/>
        <v>0</v>
      </c>
      <c r="H151" s="3">
        <f t="shared" si="125"/>
        <v>0</v>
      </c>
      <c r="I151" s="3">
        <f t="shared" si="76"/>
        <v>36716.400000000001</v>
      </c>
      <c r="J151" s="3">
        <f t="shared" si="125"/>
        <v>36716.400000000001</v>
      </c>
      <c r="K151" s="41">
        <f t="shared" si="125"/>
        <v>36716.400000000001</v>
      </c>
      <c r="L151" s="3">
        <f t="shared" si="77"/>
        <v>0</v>
      </c>
      <c r="M151" s="41">
        <f t="shared" si="125"/>
        <v>28200</v>
      </c>
      <c r="N151" s="3">
        <f t="shared" si="116"/>
        <v>-8516.4000000000015</v>
      </c>
      <c r="O151" s="3">
        <f t="shared" si="125"/>
        <v>0</v>
      </c>
      <c r="P151" s="3">
        <f t="shared" si="125"/>
        <v>28200</v>
      </c>
      <c r="Q151" s="3">
        <f t="shared" si="118"/>
        <v>0</v>
      </c>
      <c r="R151" s="3">
        <f t="shared" si="78"/>
        <v>0</v>
      </c>
      <c r="S151" s="3">
        <f t="shared" si="125"/>
        <v>0</v>
      </c>
      <c r="T151" s="14">
        <f t="shared" si="79"/>
        <v>30000</v>
      </c>
      <c r="U151" s="3">
        <f t="shared" si="125"/>
        <v>30000</v>
      </c>
      <c r="V151" s="3">
        <f t="shared" ref="V151:V152" si="131">V152</f>
        <v>0</v>
      </c>
      <c r="W151" s="14">
        <f t="shared" ref="W151:W152" si="132">W152</f>
        <v>0</v>
      </c>
      <c r="X151" s="27">
        <f t="shared" ref="X151:X152" si="133">X152</f>
        <v>30000</v>
      </c>
      <c r="Y151" s="17">
        <f t="shared" ref="Y151:Y152" si="134">Y152</f>
        <v>0</v>
      </c>
      <c r="Z151" s="3">
        <f t="shared" ref="Z151:Z152" si="135">Z152</f>
        <v>30000</v>
      </c>
    </row>
    <row r="152" spans="1:26" ht="46.8" x14ac:dyDescent="0.25">
      <c r="A152" s="2" t="s">
        <v>172</v>
      </c>
      <c r="B152" s="1" t="s">
        <v>39</v>
      </c>
      <c r="C152" s="1" t="s">
        <v>19</v>
      </c>
      <c r="D152" s="1" t="s">
        <v>282</v>
      </c>
      <c r="E152" s="1" t="s">
        <v>173</v>
      </c>
      <c r="F152" s="3">
        <f>F153</f>
        <v>0</v>
      </c>
      <c r="G152" s="3">
        <f t="shared" si="125"/>
        <v>0</v>
      </c>
      <c r="H152" s="3">
        <f t="shared" si="125"/>
        <v>0</v>
      </c>
      <c r="I152" s="3">
        <f t="shared" si="76"/>
        <v>36716.400000000001</v>
      </c>
      <c r="J152" s="3">
        <f t="shared" si="125"/>
        <v>36716.400000000001</v>
      </c>
      <c r="K152" s="41">
        <f t="shared" si="125"/>
        <v>36716.400000000001</v>
      </c>
      <c r="L152" s="3">
        <f t="shared" si="77"/>
        <v>0</v>
      </c>
      <c r="M152" s="41">
        <f t="shared" si="125"/>
        <v>28200</v>
      </c>
      <c r="N152" s="3">
        <f t="shared" si="116"/>
        <v>-8516.4000000000015</v>
      </c>
      <c r="O152" s="3">
        <f t="shared" si="125"/>
        <v>0</v>
      </c>
      <c r="P152" s="3">
        <f t="shared" si="125"/>
        <v>28200</v>
      </c>
      <c r="Q152" s="3">
        <f t="shared" si="118"/>
        <v>0</v>
      </c>
      <c r="R152" s="3">
        <f t="shared" si="78"/>
        <v>0</v>
      </c>
      <c r="S152" s="3">
        <f t="shared" si="125"/>
        <v>0</v>
      </c>
      <c r="T152" s="14">
        <f t="shared" si="79"/>
        <v>30000</v>
      </c>
      <c r="U152" s="3">
        <f t="shared" si="125"/>
        <v>30000</v>
      </c>
      <c r="V152" s="3">
        <f t="shared" si="131"/>
        <v>0</v>
      </c>
      <c r="W152" s="14">
        <f t="shared" si="132"/>
        <v>0</v>
      </c>
      <c r="X152" s="27">
        <f t="shared" si="133"/>
        <v>30000</v>
      </c>
      <c r="Y152" s="17">
        <f t="shared" si="134"/>
        <v>0</v>
      </c>
      <c r="Z152" s="3">
        <f t="shared" si="135"/>
        <v>30000</v>
      </c>
    </row>
    <row r="153" spans="1:26" ht="46.8" x14ac:dyDescent="0.25">
      <c r="A153" s="2" t="s">
        <v>284</v>
      </c>
      <c r="B153" s="1" t="s">
        <v>39</v>
      </c>
      <c r="C153" s="1" t="s">
        <v>19</v>
      </c>
      <c r="D153" s="1" t="s">
        <v>282</v>
      </c>
      <c r="E153" s="1">
        <v>610</v>
      </c>
      <c r="F153" s="3">
        <v>0</v>
      </c>
      <c r="G153" s="3"/>
      <c r="H153" s="3">
        <v>0</v>
      </c>
      <c r="I153" s="3">
        <f t="shared" si="76"/>
        <v>36716.400000000001</v>
      </c>
      <c r="J153" s="3">
        <v>36716.400000000001</v>
      </c>
      <c r="K153" s="41">
        <v>36716.400000000001</v>
      </c>
      <c r="L153" s="3">
        <f t="shared" si="77"/>
        <v>0</v>
      </c>
      <c r="M153" s="41">
        <v>28200</v>
      </c>
      <c r="N153" s="3">
        <f t="shared" si="116"/>
        <v>-8516.4000000000015</v>
      </c>
      <c r="O153" s="3">
        <v>0</v>
      </c>
      <c r="P153" s="3">
        <v>28200</v>
      </c>
      <c r="Q153" s="3">
        <f t="shared" si="118"/>
        <v>0</v>
      </c>
      <c r="R153" s="3">
        <f t="shared" si="78"/>
        <v>0</v>
      </c>
      <c r="S153" s="3">
        <v>0</v>
      </c>
      <c r="T153" s="14">
        <f t="shared" si="79"/>
        <v>30000</v>
      </c>
      <c r="U153" s="3">
        <v>30000</v>
      </c>
      <c r="V153" s="14">
        <v>0</v>
      </c>
      <c r="W153" s="46">
        <v>0</v>
      </c>
      <c r="X153" s="27">
        <v>30000</v>
      </c>
      <c r="Y153" s="48">
        <f t="shared" si="81"/>
        <v>0</v>
      </c>
      <c r="Z153" s="17">
        <v>30000</v>
      </c>
    </row>
    <row r="154" spans="1:26" ht="15.6" x14ac:dyDescent="0.25">
      <c r="A154" s="2" t="s">
        <v>110</v>
      </c>
      <c r="B154" s="1" t="s">
        <v>39</v>
      </c>
      <c r="C154" s="1" t="s">
        <v>52</v>
      </c>
      <c r="D154" s="1" t="s">
        <v>0</v>
      </c>
      <c r="E154" s="1" t="s">
        <v>0</v>
      </c>
      <c r="F154" s="3">
        <f>F155</f>
        <v>212987.07</v>
      </c>
      <c r="G154" s="3">
        <f t="shared" si="75"/>
        <v>0</v>
      </c>
      <c r="H154" s="3">
        <f>H155</f>
        <v>212987.07</v>
      </c>
      <c r="I154" s="3">
        <f t="shared" si="76"/>
        <v>0</v>
      </c>
      <c r="J154" s="3">
        <f t="shared" ref="J154:M156" si="136">J155</f>
        <v>212987.07</v>
      </c>
      <c r="K154" s="41">
        <f t="shared" si="136"/>
        <v>212987.07</v>
      </c>
      <c r="L154" s="3">
        <f t="shared" si="77"/>
        <v>0</v>
      </c>
      <c r="M154" s="41">
        <f t="shared" si="136"/>
        <v>212987.07</v>
      </c>
      <c r="N154" s="3">
        <f t="shared" si="116"/>
        <v>0</v>
      </c>
      <c r="O154" s="3">
        <f t="shared" ref="O154:Z156" si="137">O155</f>
        <v>212987.07</v>
      </c>
      <c r="P154" s="3">
        <f t="shared" si="137"/>
        <v>212987.07</v>
      </c>
      <c r="Q154" s="3">
        <f t="shared" si="118"/>
        <v>0</v>
      </c>
      <c r="R154" s="3">
        <f t="shared" ref="R154:R161" si="138">S154-O154</f>
        <v>0</v>
      </c>
      <c r="S154" s="3">
        <f t="shared" si="137"/>
        <v>212987.07</v>
      </c>
      <c r="T154" s="14">
        <f t="shared" si="79"/>
        <v>0</v>
      </c>
      <c r="U154" s="3">
        <f t="shared" si="137"/>
        <v>212987.07</v>
      </c>
      <c r="V154" s="14">
        <f t="shared" si="137"/>
        <v>212987.07</v>
      </c>
      <c r="W154" s="46">
        <f t="shared" si="80"/>
        <v>0</v>
      </c>
      <c r="X154" s="27">
        <f t="shared" si="137"/>
        <v>212987.07</v>
      </c>
      <c r="Y154" s="48">
        <f t="shared" si="81"/>
        <v>0</v>
      </c>
      <c r="Z154" s="17">
        <f t="shared" si="137"/>
        <v>212987.07</v>
      </c>
    </row>
    <row r="155" spans="1:26" ht="156" x14ac:dyDescent="0.25">
      <c r="A155" s="4" t="s">
        <v>111</v>
      </c>
      <c r="B155" s="1" t="s">
        <v>39</v>
      </c>
      <c r="C155" s="1" t="s">
        <v>52</v>
      </c>
      <c r="D155" s="1" t="s">
        <v>112</v>
      </c>
      <c r="E155" s="5" t="s">
        <v>0</v>
      </c>
      <c r="F155" s="3">
        <f>F156</f>
        <v>212987.07</v>
      </c>
      <c r="G155" s="3">
        <f t="shared" si="75"/>
        <v>0</v>
      </c>
      <c r="H155" s="3">
        <f>H156</f>
        <v>212987.07</v>
      </c>
      <c r="I155" s="3">
        <f t="shared" si="76"/>
        <v>0</v>
      </c>
      <c r="J155" s="3">
        <f t="shared" si="136"/>
        <v>212987.07</v>
      </c>
      <c r="K155" s="41">
        <f t="shared" si="136"/>
        <v>212987.07</v>
      </c>
      <c r="L155" s="3">
        <f t="shared" si="77"/>
        <v>0</v>
      </c>
      <c r="M155" s="41">
        <f t="shared" si="136"/>
        <v>212987.07</v>
      </c>
      <c r="N155" s="3">
        <f t="shared" si="116"/>
        <v>0</v>
      </c>
      <c r="O155" s="3">
        <f t="shared" ref="O155:Z155" si="139">O156</f>
        <v>212987.07</v>
      </c>
      <c r="P155" s="3">
        <f t="shared" si="137"/>
        <v>212987.07</v>
      </c>
      <c r="Q155" s="3">
        <f t="shared" si="118"/>
        <v>0</v>
      </c>
      <c r="R155" s="3">
        <f t="shared" si="138"/>
        <v>0</v>
      </c>
      <c r="S155" s="3">
        <f t="shared" si="139"/>
        <v>212987.07</v>
      </c>
      <c r="T155" s="14">
        <f t="shared" si="79"/>
        <v>0</v>
      </c>
      <c r="U155" s="3">
        <f t="shared" si="139"/>
        <v>212987.07</v>
      </c>
      <c r="V155" s="14">
        <f t="shared" si="139"/>
        <v>212987.07</v>
      </c>
      <c r="W155" s="46">
        <f t="shared" si="80"/>
        <v>0</v>
      </c>
      <c r="X155" s="27">
        <f t="shared" si="139"/>
        <v>212987.07</v>
      </c>
      <c r="Y155" s="48">
        <f t="shared" si="81"/>
        <v>0</v>
      </c>
      <c r="Z155" s="17">
        <f t="shared" si="139"/>
        <v>212987.07</v>
      </c>
    </row>
    <row r="156" spans="1:26" ht="46.8" x14ac:dyDescent="0.25">
      <c r="A156" s="4" t="s">
        <v>32</v>
      </c>
      <c r="B156" s="1" t="s">
        <v>39</v>
      </c>
      <c r="C156" s="1" t="s">
        <v>52</v>
      </c>
      <c r="D156" s="1" t="s">
        <v>112</v>
      </c>
      <c r="E156" s="1" t="s">
        <v>33</v>
      </c>
      <c r="F156" s="3">
        <f>F157</f>
        <v>212987.07</v>
      </c>
      <c r="G156" s="3">
        <f t="shared" si="75"/>
        <v>0</v>
      </c>
      <c r="H156" s="3">
        <f>H157</f>
        <v>212987.07</v>
      </c>
      <c r="I156" s="3">
        <f t="shared" si="76"/>
        <v>0</v>
      </c>
      <c r="J156" s="3">
        <f t="shared" si="136"/>
        <v>212987.07</v>
      </c>
      <c r="K156" s="41">
        <f t="shared" si="136"/>
        <v>212987.07</v>
      </c>
      <c r="L156" s="3">
        <f t="shared" si="77"/>
        <v>0</v>
      </c>
      <c r="M156" s="41">
        <f t="shared" si="136"/>
        <v>212987.07</v>
      </c>
      <c r="N156" s="3">
        <f t="shared" si="116"/>
        <v>0</v>
      </c>
      <c r="O156" s="3">
        <f t="shared" ref="O156:Z156" si="140">O157</f>
        <v>212987.07</v>
      </c>
      <c r="P156" s="3">
        <f t="shared" si="137"/>
        <v>212987.07</v>
      </c>
      <c r="Q156" s="3">
        <f t="shared" si="118"/>
        <v>0</v>
      </c>
      <c r="R156" s="3">
        <f t="shared" si="138"/>
        <v>0</v>
      </c>
      <c r="S156" s="3">
        <f t="shared" si="140"/>
        <v>212987.07</v>
      </c>
      <c r="T156" s="14">
        <f t="shared" si="79"/>
        <v>0</v>
      </c>
      <c r="U156" s="3">
        <f t="shared" si="140"/>
        <v>212987.07</v>
      </c>
      <c r="V156" s="14">
        <f t="shared" si="140"/>
        <v>212987.07</v>
      </c>
      <c r="W156" s="46">
        <f t="shared" si="80"/>
        <v>0</v>
      </c>
      <c r="X156" s="27">
        <f t="shared" si="140"/>
        <v>212987.07</v>
      </c>
      <c r="Y156" s="48">
        <f t="shared" si="81"/>
        <v>0</v>
      </c>
      <c r="Z156" s="17">
        <f t="shared" si="140"/>
        <v>212987.07</v>
      </c>
    </row>
    <row r="157" spans="1:26" ht="46.8" x14ac:dyDescent="0.25">
      <c r="A157" s="4" t="s">
        <v>34</v>
      </c>
      <c r="B157" s="1" t="s">
        <v>39</v>
      </c>
      <c r="C157" s="1" t="s">
        <v>52</v>
      </c>
      <c r="D157" s="1" t="s">
        <v>112</v>
      </c>
      <c r="E157" s="1" t="s">
        <v>35</v>
      </c>
      <c r="F157" s="3">
        <v>212987.07</v>
      </c>
      <c r="G157" s="3">
        <f t="shared" si="75"/>
        <v>0</v>
      </c>
      <c r="H157" s="3">
        <v>212987.07</v>
      </c>
      <c r="I157" s="3">
        <f t="shared" si="76"/>
        <v>0</v>
      </c>
      <c r="J157" s="3">
        <v>212987.07</v>
      </c>
      <c r="K157" s="41">
        <v>212987.07</v>
      </c>
      <c r="L157" s="3">
        <f t="shared" si="77"/>
        <v>0</v>
      </c>
      <c r="M157" s="41">
        <v>212987.07</v>
      </c>
      <c r="N157" s="3">
        <f t="shared" si="116"/>
        <v>0</v>
      </c>
      <c r="O157" s="3">
        <v>212987.07</v>
      </c>
      <c r="P157" s="3">
        <v>212987.07</v>
      </c>
      <c r="Q157" s="3">
        <f t="shared" si="118"/>
        <v>0</v>
      </c>
      <c r="R157" s="3">
        <f t="shared" si="138"/>
        <v>0</v>
      </c>
      <c r="S157" s="3">
        <v>212987.07</v>
      </c>
      <c r="T157" s="14">
        <f t="shared" si="79"/>
        <v>0</v>
      </c>
      <c r="U157" s="3">
        <v>212987.07</v>
      </c>
      <c r="V157" s="14">
        <v>212987.07</v>
      </c>
      <c r="W157" s="46">
        <f t="shared" si="80"/>
        <v>0</v>
      </c>
      <c r="X157" s="27">
        <v>212987.07</v>
      </c>
      <c r="Y157" s="48">
        <f t="shared" si="81"/>
        <v>0</v>
      </c>
      <c r="Z157" s="17">
        <v>212987.07</v>
      </c>
    </row>
    <row r="158" spans="1:26" ht="15.6" x14ac:dyDescent="0.25">
      <c r="A158" s="2" t="s">
        <v>113</v>
      </c>
      <c r="B158" s="1" t="s">
        <v>39</v>
      </c>
      <c r="C158" s="1" t="s">
        <v>114</v>
      </c>
      <c r="D158" s="1" t="s">
        <v>0</v>
      </c>
      <c r="E158" s="1" t="s">
        <v>0</v>
      </c>
      <c r="F158" s="3">
        <f>F159</f>
        <v>5648900</v>
      </c>
      <c r="G158" s="3">
        <f t="shared" si="75"/>
        <v>0</v>
      </c>
      <c r="H158" s="3">
        <f>H159</f>
        <v>5648900</v>
      </c>
      <c r="I158" s="3">
        <f t="shared" si="76"/>
        <v>0</v>
      </c>
      <c r="J158" s="3">
        <f>J159</f>
        <v>5648900</v>
      </c>
      <c r="K158" s="41">
        <f>K159</f>
        <v>6139600</v>
      </c>
      <c r="L158" s="3">
        <f t="shared" ref="L158:L224" si="141">K158-J158</f>
        <v>490700</v>
      </c>
      <c r="M158" s="41">
        <f>M159</f>
        <v>6139600</v>
      </c>
      <c r="N158" s="3">
        <f t="shared" si="116"/>
        <v>0</v>
      </c>
      <c r="O158" s="3">
        <f t="shared" ref="O158:Z158" si="142">O159</f>
        <v>4798250</v>
      </c>
      <c r="P158" s="3">
        <f>P159</f>
        <v>6176320</v>
      </c>
      <c r="Q158" s="3">
        <f t="shared" si="118"/>
        <v>36720</v>
      </c>
      <c r="R158" s="3">
        <f t="shared" si="138"/>
        <v>0</v>
      </c>
      <c r="S158" s="3">
        <f t="shared" si="142"/>
        <v>4798250</v>
      </c>
      <c r="T158" s="14">
        <f t="shared" ref="T158:T224" si="143">U158-S158</f>
        <v>0</v>
      </c>
      <c r="U158" s="3">
        <f t="shared" si="142"/>
        <v>4798250</v>
      </c>
      <c r="V158" s="14">
        <f t="shared" si="142"/>
        <v>3798250</v>
      </c>
      <c r="W158" s="46">
        <f t="shared" si="80"/>
        <v>0</v>
      </c>
      <c r="X158" s="27">
        <f t="shared" si="142"/>
        <v>3798250</v>
      </c>
      <c r="Y158" s="48">
        <f t="shared" ref="Y158:Y224" si="144">Z158-X158</f>
        <v>0</v>
      </c>
      <c r="Z158" s="17">
        <f t="shared" si="142"/>
        <v>3798250</v>
      </c>
    </row>
    <row r="159" spans="1:26" ht="46.8" x14ac:dyDescent="0.25">
      <c r="A159" s="4" t="s">
        <v>115</v>
      </c>
      <c r="B159" s="1" t="s">
        <v>39</v>
      </c>
      <c r="C159" s="1" t="s">
        <v>114</v>
      </c>
      <c r="D159" s="1" t="s">
        <v>116</v>
      </c>
      <c r="E159" s="5" t="s">
        <v>0</v>
      </c>
      <c r="F159" s="3">
        <f>F160+F162+F164</f>
        <v>5648900</v>
      </c>
      <c r="G159" s="3">
        <f t="shared" si="75"/>
        <v>0</v>
      </c>
      <c r="H159" s="3">
        <f>H160+H162+H164</f>
        <v>5648900</v>
      </c>
      <c r="I159" s="3">
        <f t="shared" si="76"/>
        <v>0</v>
      </c>
      <c r="J159" s="3">
        <f>J160+J162+J164</f>
        <v>5648900</v>
      </c>
      <c r="K159" s="41">
        <f>K160+K162+K164</f>
        <v>6139600</v>
      </c>
      <c r="L159" s="3">
        <f t="shared" si="141"/>
        <v>490700</v>
      </c>
      <c r="M159" s="41">
        <f>M160+M162+M164</f>
        <v>6139600</v>
      </c>
      <c r="N159" s="3">
        <f t="shared" si="116"/>
        <v>0</v>
      </c>
      <c r="O159" s="3">
        <f t="shared" ref="O159:V159" si="145">O160+O162+O164</f>
        <v>4798250</v>
      </c>
      <c r="P159" s="3">
        <f>P160+P162+P164</f>
        <v>6176320</v>
      </c>
      <c r="Q159" s="3">
        <f t="shared" si="118"/>
        <v>36720</v>
      </c>
      <c r="R159" s="3">
        <f t="shared" si="138"/>
        <v>0</v>
      </c>
      <c r="S159" s="3">
        <f t="shared" ref="S159:U159" si="146">S160+S162+S164</f>
        <v>4798250</v>
      </c>
      <c r="T159" s="14">
        <f t="shared" si="143"/>
        <v>0</v>
      </c>
      <c r="U159" s="3">
        <f t="shared" si="146"/>
        <v>4798250</v>
      </c>
      <c r="V159" s="14">
        <f t="shared" si="145"/>
        <v>3798250</v>
      </c>
      <c r="W159" s="46">
        <f t="shared" si="80"/>
        <v>0</v>
      </c>
      <c r="X159" s="27">
        <f t="shared" ref="X159:Z159" si="147">X160+X162+X164</f>
        <v>3798250</v>
      </c>
      <c r="Y159" s="48">
        <f t="shared" si="144"/>
        <v>0</v>
      </c>
      <c r="Z159" s="17">
        <f t="shared" si="147"/>
        <v>3798250</v>
      </c>
    </row>
    <row r="160" spans="1:26" ht="93.6" x14ac:dyDescent="0.25">
      <c r="A160" s="4" t="s">
        <v>24</v>
      </c>
      <c r="B160" s="1" t="s">
        <v>39</v>
      </c>
      <c r="C160" s="1" t="s">
        <v>114</v>
      </c>
      <c r="D160" s="1" t="s">
        <v>116</v>
      </c>
      <c r="E160" s="1" t="s">
        <v>25</v>
      </c>
      <c r="F160" s="3">
        <f>F161</f>
        <v>3262000</v>
      </c>
      <c r="G160" s="3">
        <f t="shared" si="75"/>
        <v>0</v>
      </c>
      <c r="H160" s="3">
        <f>H161</f>
        <v>3262000</v>
      </c>
      <c r="I160" s="3">
        <f t="shared" si="76"/>
        <v>0</v>
      </c>
      <c r="J160" s="3">
        <f>J161</f>
        <v>3262000</v>
      </c>
      <c r="K160" s="41">
        <f>K161</f>
        <v>3752700</v>
      </c>
      <c r="L160" s="3">
        <f t="shared" si="141"/>
        <v>490700</v>
      </c>
      <c r="M160" s="41">
        <f>M161</f>
        <v>3752700</v>
      </c>
      <c r="N160" s="3">
        <f t="shared" si="116"/>
        <v>0</v>
      </c>
      <c r="O160" s="3">
        <f t="shared" ref="O160:Z160" si="148">O161</f>
        <v>3262000</v>
      </c>
      <c r="P160" s="3">
        <f>P161</f>
        <v>3589420</v>
      </c>
      <c r="Q160" s="3">
        <f t="shared" si="118"/>
        <v>-163280</v>
      </c>
      <c r="R160" s="3">
        <f t="shared" si="138"/>
        <v>0</v>
      </c>
      <c r="S160" s="3">
        <f t="shared" si="148"/>
        <v>3262000</v>
      </c>
      <c r="T160" s="14">
        <f t="shared" si="143"/>
        <v>0</v>
      </c>
      <c r="U160" s="3">
        <f t="shared" si="148"/>
        <v>3262000</v>
      </c>
      <c r="V160" s="14">
        <f t="shared" si="148"/>
        <v>3262000</v>
      </c>
      <c r="W160" s="46">
        <f t="shared" si="80"/>
        <v>0</v>
      </c>
      <c r="X160" s="27">
        <f t="shared" si="148"/>
        <v>3262000</v>
      </c>
      <c r="Y160" s="48">
        <f t="shared" si="144"/>
        <v>0</v>
      </c>
      <c r="Z160" s="17">
        <f t="shared" si="148"/>
        <v>3262000</v>
      </c>
    </row>
    <row r="161" spans="1:26" ht="31.2" x14ac:dyDescent="0.25">
      <c r="A161" s="4" t="s">
        <v>101</v>
      </c>
      <c r="B161" s="1" t="s">
        <v>39</v>
      </c>
      <c r="C161" s="1" t="s">
        <v>114</v>
      </c>
      <c r="D161" s="1" t="s">
        <v>116</v>
      </c>
      <c r="E161" s="1" t="s">
        <v>102</v>
      </c>
      <c r="F161" s="3">
        <v>3262000</v>
      </c>
      <c r="G161" s="3">
        <f t="shared" si="75"/>
        <v>0</v>
      </c>
      <c r="H161" s="3">
        <v>3262000</v>
      </c>
      <c r="I161" s="3">
        <f t="shared" si="76"/>
        <v>0</v>
      </c>
      <c r="J161" s="3">
        <v>3262000</v>
      </c>
      <c r="K161" s="41">
        <v>3752700</v>
      </c>
      <c r="L161" s="3">
        <f t="shared" si="141"/>
        <v>490700</v>
      </c>
      <c r="M161" s="41">
        <v>3752700</v>
      </c>
      <c r="N161" s="3">
        <f t="shared" si="116"/>
        <v>0</v>
      </c>
      <c r="O161" s="3">
        <v>3262000</v>
      </c>
      <c r="P161" s="3">
        <v>3589420</v>
      </c>
      <c r="Q161" s="3">
        <f t="shared" si="118"/>
        <v>-163280</v>
      </c>
      <c r="R161" s="3">
        <f t="shared" si="138"/>
        <v>0</v>
      </c>
      <c r="S161" s="3">
        <v>3262000</v>
      </c>
      <c r="T161" s="14">
        <f t="shared" si="143"/>
        <v>0</v>
      </c>
      <c r="U161" s="3">
        <v>3262000</v>
      </c>
      <c r="V161" s="14">
        <v>3262000</v>
      </c>
      <c r="W161" s="46">
        <f t="shared" si="80"/>
        <v>0</v>
      </c>
      <c r="X161" s="27">
        <v>3262000</v>
      </c>
      <c r="Y161" s="48">
        <f t="shared" si="144"/>
        <v>0</v>
      </c>
      <c r="Z161" s="17">
        <v>3262000</v>
      </c>
    </row>
    <row r="162" spans="1:26" ht="46.8" x14ac:dyDescent="0.25">
      <c r="A162" s="4" t="s">
        <v>32</v>
      </c>
      <c r="B162" s="1" t="s">
        <v>39</v>
      </c>
      <c r="C162" s="1" t="s">
        <v>114</v>
      </c>
      <c r="D162" s="1" t="s">
        <v>116</v>
      </c>
      <c r="E162" s="1" t="s">
        <v>33</v>
      </c>
      <c r="F162" s="3">
        <f>F163</f>
        <v>2345950</v>
      </c>
      <c r="G162" s="3">
        <f t="shared" ref="G162:G228" si="149">H162-F162</f>
        <v>0</v>
      </c>
      <c r="H162" s="3">
        <f>H163</f>
        <v>2345950</v>
      </c>
      <c r="I162" s="3">
        <f t="shared" ref="I162:I228" si="150">J162-H162</f>
        <v>0</v>
      </c>
      <c r="J162" s="3">
        <f>J163</f>
        <v>2345950</v>
      </c>
      <c r="K162" s="41">
        <f>K163</f>
        <v>2345950</v>
      </c>
      <c r="L162" s="3">
        <f t="shared" si="141"/>
        <v>0</v>
      </c>
      <c r="M162" s="41">
        <f>M163</f>
        <v>2345950</v>
      </c>
      <c r="N162" s="3">
        <f t="shared" si="116"/>
        <v>0</v>
      </c>
      <c r="O162" s="3">
        <f t="shared" ref="O162:Z162" si="151">O163</f>
        <v>1495300</v>
      </c>
      <c r="P162" s="3">
        <f>P163</f>
        <v>2545950</v>
      </c>
      <c r="Q162" s="3">
        <f t="shared" si="118"/>
        <v>200000</v>
      </c>
      <c r="R162" s="3">
        <f t="shared" ref="R162:R228" si="152">S162-O162</f>
        <v>0</v>
      </c>
      <c r="S162" s="3">
        <f t="shared" si="151"/>
        <v>1495300</v>
      </c>
      <c r="T162" s="14">
        <f t="shared" si="143"/>
        <v>0</v>
      </c>
      <c r="U162" s="3">
        <f t="shared" si="151"/>
        <v>1495300</v>
      </c>
      <c r="V162" s="14">
        <f t="shared" si="151"/>
        <v>495300</v>
      </c>
      <c r="W162" s="46">
        <f t="shared" ref="W162:W228" si="153">X162-V162</f>
        <v>0</v>
      </c>
      <c r="X162" s="27">
        <f t="shared" si="151"/>
        <v>495300</v>
      </c>
      <c r="Y162" s="48">
        <f t="shared" si="144"/>
        <v>0</v>
      </c>
      <c r="Z162" s="17">
        <f t="shared" si="151"/>
        <v>495300</v>
      </c>
    </row>
    <row r="163" spans="1:26" ht="46.8" x14ac:dyDescent="0.25">
      <c r="A163" s="4" t="s">
        <v>34</v>
      </c>
      <c r="B163" s="1" t="s">
        <v>39</v>
      </c>
      <c r="C163" s="1" t="s">
        <v>114</v>
      </c>
      <c r="D163" s="1" t="s">
        <v>116</v>
      </c>
      <c r="E163" s="1" t="s">
        <v>35</v>
      </c>
      <c r="F163" s="3">
        <v>2345950</v>
      </c>
      <c r="G163" s="3">
        <f t="shared" si="149"/>
        <v>0</v>
      </c>
      <c r="H163" s="3">
        <v>2345950</v>
      </c>
      <c r="I163" s="3">
        <f t="shared" si="150"/>
        <v>0</v>
      </c>
      <c r="J163" s="3">
        <v>2345950</v>
      </c>
      <c r="K163" s="41">
        <v>2345950</v>
      </c>
      <c r="L163" s="3">
        <f t="shared" si="141"/>
        <v>0</v>
      </c>
      <c r="M163" s="41">
        <v>2345950</v>
      </c>
      <c r="N163" s="3">
        <f t="shared" si="116"/>
        <v>0</v>
      </c>
      <c r="O163" s="3">
        <v>1495300</v>
      </c>
      <c r="P163" s="3">
        <v>2545950</v>
      </c>
      <c r="Q163" s="3">
        <f t="shared" si="118"/>
        <v>200000</v>
      </c>
      <c r="R163" s="3">
        <f t="shared" si="152"/>
        <v>0</v>
      </c>
      <c r="S163" s="3">
        <v>1495300</v>
      </c>
      <c r="T163" s="14">
        <f t="shared" si="143"/>
        <v>0</v>
      </c>
      <c r="U163" s="3">
        <v>1495300</v>
      </c>
      <c r="V163" s="14">
        <v>495300</v>
      </c>
      <c r="W163" s="46">
        <f t="shared" si="153"/>
        <v>0</v>
      </c>
      <c r="X163" s="27">
        <v>495300</v>
      </c>
      <c r="Y163" s="48">
        <f t="shared" si="144"/>
        <v>0</v>
      </c>
      <c r="Z163" s="17">
        <v>495300</v>
      </c>
    </row>
    <row r="164" spans="1:26" ht="15.6" x14ac:dyDescent="0.25">
      <c r="A164" s="4" t="s">
        <v>65</v>
      </c>
      <c r="B164" s="1" t="s">
        <v>39</v>
      </c>
      <c r="C164" s="1" t="s">
        <v>114</v>
      </c>
      <c r="D164" s="1" t="s">
        <v>116</v>
      </c>
      <c r="E164" s="1" t="s">
        <v>66</v>
      </c>
      <c r="F164" s="3">
        <f>F165</f>
        <v>40950</v>
      </c>
      <c r="G164" s="3">
        <f t="shared" si="149"/>
        <v>0</v>
      </c>
      <c r="H164" s="3">
        <f>H165</f>
        <v>40950</v>
      </c>
      <c r="I164" s="3">
        <f t="shared" si="150"/>
        <v>0</v>
      </c>
      <c r="J164" s="3">
        <f>J165</f>
        <v>40950</v>
      </c>
      <c r="K164" s="41">
        <f>K165</f>
        <v>40950</v>
      </c>
      <c r="L164" s="3">
        <f t="shared" si="141"/>
        <v>0</v>
      </c>
      <c r="M164" s="41">
        <f>M165</f>
        <v>40950</v>
      </c>
      <c r="N164" s="3">
        <f t="shared" si="116"/>
        <v>0</v>
      </c>
      <c r="O164" s="3">
        <f t="shared" ref="O164:Z164" si="154">O165</f>
        <v>40950</v>
      </c>
      <c r="P164" s="3">
        <f>P165</f>
        <v>40950</v>
      </c>
      <c r="Q164" s="3">
        <f t="shared" si="118"/>
        <v>0</v>
      </c>
      <c r="R164" s="3">
        <f t="shared" si="152"/>
        <v>0</v>
      </c>
      <c r="S164" s="3">
        <f t="shared" si="154"/>
        <v>40950</v>
      </c>
      <c r="T164" s="14">
        <f t="shared" si="143"/>
        <v>0</v>
      </c>
      <c r="U164" s="3">
        <f t="shared" si="154"/>
        <v>40950</v>
      </c>
      <c r="V164" s="14">
        <f t="shared" si="154"/>
        <v>40950</v>
      </c>
      <c r="W164" s="46">
        <f t="shared" si="153"/>
        <v>0</v>
      </c>
      <c r="X164" s="27">
        <f t="shared" si="154"/>
        <v>40950</v>
      </c>
      <c r="Y164" s="48">
        <f t="shared" si="144"/>
        <v>0</v>
      </c>
      <c r="Z164" s="17">
        <f t="shared" si="154"/>
        <v>40950</v>
      </c>
    </row>
    <row r="165" spans="1:26" ht="15.6" x14ac:dyDescent="0.25">
      <c r="A165" s="4" t="s">
        <v>79</v>
      </c>
      <c r="B165" s="1" t="s">
        <v>39</v>
      </c>
      <c r="C165" s="1" t="s">
        <v>114</v>
      </c>
      <c r="D165" s="1" t="s">
        <v>116</v>
      </c>
      <c r="E165" s="1" t="s">
        <v>80</v>
      </c>
      <c r="F165" s="3">
        <v>40950</v>
      </c>
      <c r="G165" s="3">
        <f t="shared" si="149"/>
        <v>0</v>
      </c>
      <c r="H165" s="3">
        <v>40950</v>
      </c>
      <c r="I165" s="3">
        <f t="shared" si="150"/>
        <v>0</v>
      </c>
      <c r="J165" s="3">
        <v>40950</v>
      </c>
      <c r="K165" s="41">
        <v>40950</v>
      </c>
      <c r="L165" s="3">
        <f t="shared" si="141"/>
        <v>0</v>
      </c>
      <c r="M165" s="41">
        <v>40950</v>
      </c>
      <c r="N165" s="3">
        <f t="shared" si="116"/>
        <v>0</v>
      </c>
      <c r="O165" s="3">
        <v>40950</v>
      </c>
      <c r="P165" s="3">
        <v>40950</v>
      </c>
      <c r="Q165" s="3">
        <f t="shared" si="118"/>
        <v>0</v>
      </c>
      <c r="R165" s="3">
        <f t="shared" si="152"/>
        <v>0</v>
      </c>
      <c r="S165" s="3">
        <v>40950</v>
      </c>
      <c r="T165" s="14">
        <f t="shared" si="143"/>
        <v>0</v>
      </c>
      <c r="U165" s="3">
        <v>40950</v>
      </c>
      <c r="V165" s="14">
        <v>40950</v>
      </c>
      <c r="W165" s="46">
        <f t="shared" si="153"/>
        <v>0</v>
      </c>
      <c r="X165" s="27">
        <v>40950</v>
      </c>
      <c r="Y165" s="48">
        <f t="shared" si="144"/>
        <v>0</v>
      </c>
      <c r="Z165" s="17">
        <v>40950</v>
      </c>
    </row>
    <row r="166" spans="1:26" ht="15.6" x14ac:dyDescent="0.25">
      <c r="A166" s="2" t="s">
        <v>117</v>
      </c>
      <c r="B166" s="1" t="s">
        <v>39</v>
      </c>
      <c r="C166" s="1" t="s">
        <v>96</v>
      </c>
      <c r="D166" s="1" t="s">
        <v>0</v>
      </c>
      <c r="E166" s="1" t="s">
        <v>0</v>
      </c>
      <c r="F166" s="3">
        <f>F167+F170+F173+F178</f>
        <v>22342172</v>
      </c>
      <c r="G166" s="3">
        <f t="shared" si="149"/>
        <v>2852167.4000000022</v>
      </c>
      <c r="H166" s="3">
        <f>H167+H170+H173+H178</f>
        <v>25194339.400000002</v>
      </c>
      <c r="I166" s="3">
        <f t="shared" si="150"/>
        <v>0</v>
      </c>
      <c r="J166" s="3">
        <f>J167+J170+J173+J178</f>
        <v>25194339.400000002</v>
      </c>
      <c r="K166" s="41">
        <f>K167+K170+K173+K178</f>
        <v>25194339.400000002</v>
      </c>
      <c r="L166" s="3">
        <f t="shared" si="141"/>
        <v>0</v>
      </c>
      <c r="M166" s="41">
        <f>M167+M170+M173+M178</f>
        <v>25194339.400000002</v>
      </c>
      <c r="N166" s="3">
        <f t="shared" si="116"/>
        <v>0</v>
      </c>
      <c r="O166" s="3">
        <f t="shared" ref="O166:V166" si="155">O167+O170+O173+O178</f>
        <v>28342345</v>
      </c>
      <c r="P166" s="3">
        <f>P167+P170+P173+P178</f>
        <v>25194339.400000002</v>
      </c>
      <c r="Q166" s="3">
        <f t="shared" si="118"/>
        <v>0</v>
      </c>
      <c r="R166" s="3">
        <f t="shared" si="152"/>
        <v>0</v>
      </c>
      <c r="S166" s="3">
        <f t="shared" ref="S166:U166" si="156">S167+S170+S173+S178</f>
        <v>28342345</v>
      </c>
      <c r="T166" s="14">
        <f t="shared" si="143"/>
        <v>0</v>
      </c>
      <c r="U166" s="3">
        <f t="shared" si="156"/>
        <v>28342345</v>
      </c>
      <c r="V166" s="14">
        <f t="shared" si="155"/>
        <v>28438345</v>
      </c>
      <c r="W166" s="46">
        <f t="shared" si="153"/>
        <v>0</v>
      </c>
      <c r="X166" s="27">
        <f t="shared" ref="X166:Z166" si="157">X167+X170+X173+X178</f>
        <v>28438345</v>
      </c>
      <c r="Y166" s="48">
        <f t="shared" si="144"/>
        <v>0</v>
      </c>
      <c r="Z166" s="17">
        <f t="shared" si="157"/>
        <v>28438345</v>
      </c>
    </row>
    <row r="167" spans="1:26" ht="46.8" x14ac:dyDescent="0.25">
      <c r="A167" s="4" t="s">
        <v>118</v>
      </c>
      <c r="B167" s="1" t="s">
        <v>39</v>
      </c>
      <c r="C167" s="1" t="s">
        <v>96</v>
      </c>
      <c r="D167" s="1" t="s">
        <v>119</v>
      </c>
      <c r="E167" s="5" t="s">
        <v>0</v>
      </c>
      <c r="F167" s="3">
        <f>F168</f>
        <v>3026749.55</v>
      </c>
      <c r="G167" s="3">
        <f t="shared" si="149"/>
        <v>2349667.41</v>
      </c>
      <c r="H167" s="3">
        <f>H168</f>
        <v>5376416.96</v>
      </c>
      <c r="I167" s="3">
        <f t="shared" si="150"/>
        <v>0</v>
      </c>
      <c r="J167" s="3">
        <f>J168</f>
        <v>5376416.96</v>
      </c>
      <c r="K167" s="41">
        <f>K168</f>
        <v>4042731.96</v>
      </c>
      <c r="L167" s="3">
        <f t="shared" si="141"/>
        <v>-1333685</v>
      </c>
      <c r="M167" s="41">
        <f>M168</f>
        <v>3342731.96</v>
      </c>
      <c r="N167" s="3">
        <f t="shared" si="116"/>
        <v>-700000</v>
      </c>
      <c r="O167" s="3">
        <f t="shared" ref="O167:Z167" si="158">O168</f>
        <v>3330399.08</v>
      </c>
      <c r="P167" s="3">
        <f>P168</f>
        <v>3342731.96</v>
      </c>
      <c r="Q167" s="3">
        <f t="shared" si="118"/>
        <v>0</v>
      </c>
      <c r="R167" s="3">
        <f t="shared" si="152"/>
        <v>0</v>
      </c>
      <c r="S167" s="3">
        <f t="shared" si="158"/>
        <v>3330399.08</v>
      </c>
      <c r="T167" s="14">
        <f t="shared" si="143"/>
        <v>0</v>
      </c>
      <c r="U167" s="3">
        <f t="shared" si="158"/>
        <v>3330399.08</v>
      </c>
      <c r="V167" s="14">
        <f t="shared" si="158"/>
        <v>3426399.08</v>
      </c>
      <c r="W167" s="46">
        <f t="shared" si="153"/>
        <v>0</v>
      </c>
      <c r="X167" s="27">
        <f t="shared" si="158"/>
        <v>3426399.08</v>
      </c>
      <c r="Y167" s="48">
        <f t="shared" si="144"/>
        <v>0</v>
      </c>
      <c r="Z167" s="17">
        <f t="shared" si="158"/>
        <v>3426399.08</v>
      </c>
    </row>
    <row r="168" spans="1:26" ht="46.8" x14ac:dyDescent="0.25">
      <c r="A168" s="4" t="s">
        <v>32</v>
      </c>
      <c r="B168" s="1" t="s">
        <v>39</v>
      </c>
      <c r="C168" s="1" t="s">
        <v>96</v>
      </c>
      <c r="D168" s="1" t="s">
        <v>119</v>
      </c>
      <c r="E168" s="1" t="s">
        <v>33</v>
      </c>
      <c r="F168" s="3">
        <f>F169</f>
        <v>3026749.55</v>
      </c>
      <c r="G168" s="3">
        <f t="shared" si="149"/>
        <v>2349667.41</v>
      </c>
      <c r="H168" s="3">
        <f>H169</f>
        <v>5376416.96</v>
      </c>
      <c r="I168" s="3">
        <f t="shared" si="150"/>
        <v>0</v>
      </c>
      <c r="J168" s="3">
        <f>J169</f>
        <v>5376416.96</v>
      </c>
      <c r="K168" s="41">
        <f>K169</f>
        <v>4042731.96</v>
      </c>
      <c r="L168" s="3">
        <f t="shared" si="141"/>
        <v>-1333685</v>
      </c>
      <c r="M168" s="41">
        <f>M169</f>
        <v>3342731.96</v>
      </c>
      <c r="N168" s="3">
        <f t="shared" si="116"/>
        <v>-700000</v>
      </c>
      <c r="O168" s="3">
        <f t="shared" ref="O168:Z168" si="159">O169</f>
        <v>3330399.08</v>
      </c>
      <c r="P168" s="3">
        <f>P169</f>
        <v>3342731.96</v>
      </c>
      <c r="Q168" s="3">
        <f t="shared" si="118"/>
        <v>0</v>
      </c>
      <c r="R168" s="3">
        <f t="shared" si="152"/>
        <v>0</v>
      </c>
      <c r="S168" s="3">
        <f t="shared" si="159"/>
        <v>3330399.08</v>
      </c>
      <c r="T168" s="14">
        <f t="shared" si="143"/>
        <v>0</v>
      </c>
      <c r="U168" s="3">
        <f t="shared" si="159"/>
        <v>3330399.08</v>
      </c>
      <c r="V168" s="14">
        <f t="shared" si="159"/>
        <v>3426399.08</v>
      </c>
      <c r="W168" s="46">
        <f t="shared" si="153"/>
        <v>0</v>
      </c>
      <c r="X168" s="27">
        <f t="shared" si="159"/>
        <v>3426399.08</v>
      </c>
      <c r="Y168" s="48">
        <f t="shared" si="144"/>
        <v>0</v>
      </c>
      <c r="Z168" s="17">
        <f t="shared" si="159"/>
        <v>3426399.08</v>
      </c>
    </row>
    <row r="169" spans="1:26" ht="46.8" x14ac:dyDescent="0.25">
      <c r="A169" s="4" t="s">
        <v>34</v>
      </c>
      <c r="B169" s="1" t="s">
        <v>39</v>
      </c>
      <c r="C169" s="1" t="s">
        <v>96</v>
      </c>
      <c r="D169" s="1" t="s">
        <v>119</v>
      </c>
      <c r="E169" s="1" t="s">
        <v>35</v>
      </c>
      <c r="F169" s="3">
        <v>3026749.55</v>
      </c>
      <c r="G169" s="3">
        <f t="shared" si="149"/>
        <v>2349667.41</v>
      </c>
      <c r="H169" s="3">
        <v>5376416.96</v>
      </c>
      <c r="I169" s="3">
        <f t="shared" si="150"/>
        <v>0</v>
      </c>
      <c r="J169" s="3">
        <v>5376416.96</v>
      </c>
      <c r="K169" s="41">
        <v>4042731.96</v>
      </c>
      <c r="L169" s="3">
        <f t="shared" si="141"/>
        <v>-1333685</v>
      </c>
      <c r="M169" s="41">
        <v>3342731.96</v>
      </c>
      <c r="N169" s="3">
        <f t="shared" si="116"/>
        <v>-700000</v>
      </c>
      <c r="O169" s="3">
        <v>3330399.08</v>
      </c>
      <c r="P169" s="3">
        <v>3342731.96</v>
      </c>
      <c r="Q169" s="3">
        <f t="shared" si="118"/>
        <v>0</v>
      </c>
      <c r="R169" s="3">
        <f t="shared" si="152"/>
        <v>0</v>
      </c>
      <c r="S169" s="3">
        <v>3330399.08</v>
      </c>
      <c r="T169" s="14">
        <f t="shared" si="143"/>
        <v>0</v>
      </c>
      <c r="U169" s="3">
        <v>3330399.08</v>
      </c>
      <c r="V169" s="14">
        <v>3426399.08</v>
      </c>
      <c r="W169" s="46">
        <f t="shared" si="153"/>
        <v>0</v>
      </c>
      <c r="X169" s="27">
        <v>3426399.08</v>
      </c>
      <c r="Y169" s="48">
        <f t="shared" si="144"/>
        <v>0</v>
      </c>
      <c r="Z169" s="17">
        <v>3426399.08</v>
      </c>
    </row>
    <row r="170" spans="1:26" ht="265.2" x14ac:dyDescent="0.25">
      <c r="A170" s="4" t="s">
        <v>120</v>
      </c>
      <c r="B170" s="1" t="s">
        <v>39</v>
      </c>
      <c r="C170" s="1" t="s">
        <v>96</v>
      </c>
      <c r="D170" s="1" t="s">
        <v>121</v>
      </c>
      <c r="E170" s="5" t="s">
        <v>0</v>
      </c>
      <c r="F170" s="3">
        <f>F171</f>
        <v>13476900</v>
      </c>
      <c r="G170" s="3">
        <f t="shared" si="149"/>
        <v>502500</v>
      </c>
      <c r="H170" s="3">
        <f>H171</f>
        <v>13979400</v>
      </c>
      <c r="I170" s="3">
        <f t="shared" si="150"/>
        <v>0</v>
      </c>
      <c r="J170" s="3">
        <f>J171</f>
        <v>13979400</v>
      </c>
      <c r="K170" s="41">
        <f>K171</f>
        <v>15311085</v>
      </c>
      <c r="L170" s="3">
        <f t="shared" si="141"/>
        <v>1331685</v>
      </c>
      <c r="M170" s="41">
        <f>M171</f>
        <v>16011085</v>
      </c>
      <c r="N170" s="3">
        <f t="shared" si="116"/>
        <v>700000</v>
      </c>
      <c r="O170" s="3">
        <f t="shared" ref="O170:Z170" si="160">O171</f>
        <v>13476900</v>
      </c>
      <c r="P170" s="3">
        <f>P171</f>
        <v>16011085</v>
      </c>
      <c r="Q170" s="3">
        <f t="shared" si="118"/>
        <v>0</v>
      </c>
      <c r="R170" s="3">
        <f t="shared" si="152"/>
        <v>0</v>
      </c>
      <c r="S170" s="3">
        <f t="shared" si="160"/>
        <v>13476900</v>
      </c>
      <c r="T170" s="14">
        <f t="shared" si="143"/>
        <v>0</v>
      </c>
      <c r="U170" s="3">
        <f t="shared" si="160"/>
        <v>13476900</v>
      </c>
      <c r="V170" s="14">
        <f t="shared" si="160"/>
        <v>13476900</v>
      </c>
      <c r="W170" s="46">
        <f t="shared" si="153"/>
        <v>0</v>
      </c>
      <c r="X170" s="27">
        <f t="shared" si="160"/>
        <v>13476900</v>
      </c>
      <c r="Y170" s="48">
        <f t="shared" si="144"/>
        <v>0</v>
      </c>
      <c r="Z170" s="17">
        <f t="shared" si="160"/>
        <v>13476900</v>
      </c>
    </row>
    <row r="171" spans="1:26" ht="15.6" x14ac:dyDescent="0.25">
      <c r="A171" s="4" t="s">
        <v>122</v>
      </c>
      <c r="B171" s="1" t="s">
        <v>39</v>
      </c>
      <c r="C171" s="1" t="s">
        <v>96</v>
      </c>
      <c r="D171" s="1" t="s">
        <v>121</v>
      </c>
      <c r="E171" s="1" t="s">
        <v>123</v>
      </c>
      <c r="F171" s="3">
        <f>F172</f>
        <v>13476900</v>
      </c>
      <c r="G171" s="3">
        <f t="shared" si="149"/>
        <v>502500</v>
      </c>
      <c r="H171" s="3">
        <f>H172</f>
        <v>13979400</v>
      </c>
      <c r="I171" s="3">
        <f t="shared" si="150"/>
        <v>0</v>
      </c>
      <c r="J171" s="3">
        <f>J172</f>
        <v>13979400</v>
      </c>
      <c r="K171" s="41">
        <f>K172</f>
        <v>15311085</v>
      </c>
      <c r="L171" s="3">
        <f t="shared" si="141"/>
        <v>1331685</v>
      </c>
      <c r="M171" s="41">
        <f>M172</f>
        <v>16011085</v>
      </c>
      <c r="N171" s="3">
        <f t="shared" si="116"/>
        <v>700000</v>
      </c>
      <c r="O171" s="3">
        <f t="shared" ref="O171:Z171" si="161">O172</f>
        <v>13476900</v>
      </c>
      <c r="P171" s="3">
        <f>P172</f>
        <v>16011085</v>
      </c>
      <c r="Q171" s="3">
        <f t="shared" si="118"/>
        <v>0</v>
      </c>
      <c r="R171" s="3">
        <f t="shared" si="152"/>
        <v>0</v>
      </c>
      <c r="S171" s="3">
        <f t="shared" si="161"/>
        <v>13476900</v>
      </c>
      <c r="T171" s="14">
        <f t="shared" si="143"/>
        <v>0</v>
      </c>
      <c r="U171" s="3">
        <f t="shared" si="161"/>
        <v>13476900</v>
      </c>
      <c r="V171" s="14">
        <f t="shared" si="161"/>
        <v>13476900</v>
      </c>
      <c r="W171" s="46">
        <f t="shared" si="153"/>
        <v>0</v>
      </c>
      <c r="X171" s="27">
        <f t="shared" si="161"/>
        <v>13476900</v>
      </c>
      <c r="Y171" s="48">
        <f t="shared" si="144"/>
        <v>0</v>
      </c>
      <c r="Z171" s="17">
        <f t="shared" si="161"/>
        <v>13476900</v>
      </c>
    </row>
    <row r="172" spans="1:26" ht="15.6" x14ac:dyDescent="0.25">
      <c r="A172" s="4" t="s">
        <v>124</v>
      </c>
      <c r="B172" s="1" t="s">
        <v>39</v>
      </c>
      <c r="C172" s="1" t="s">
        <v>96</v>
      </c>
      <c r="D172" s="1" t="s">
        <v>121</v>
      </c>
      <c r="E172" s="1" t="s">
        <v>125</v>
      </c>
      <c r="F172" s="3">
        <v>13476900</v>
      </c>
      <c r="G172" s="3">
        <f t="shared" si="149"/>
        <v>502500</v>
      </c>
      <c r="H172" s="3">
        <v>13979400</v>
      </c>
      <c r="I172" s="3">
        <f t="shared" si="150"/>
        <v>0</v>
      </c>
      <c r="J172" s="3">
        <v>13979400</v>
      </c>
      <c r="K172" s="41">
        <v>15311085</v>
      </c>
      <c r="L172" s="3">
        <f t="shared" si="141"/>
        <v>1331685</v>
      </c>
      <c r="M172" s="41">
        <v>16011085</v>
      </c>
      <c r="N172" s="3">
        <f t="shared" si="116"/>
        <v>700000</v>
      </c>
      <c r="O172" s="3">
        <v>13476900</v>
      </c>
      <c r="P172" s="3">
        <v>16011085</v>
      </c>
      <c r="Q172" s="3">
        <f t="shared" si="118"/>
        <v>0</v>
      </c>
      <c r="R172" s="3">
        <f t="shared" si="152"/>
        <v>0</v>
      </c>
      <c r="S172" s="3">
        <v>13476900</v>
      </c>
      <c r="T172" s="14">
        <f t="shared" si="143"/>
        <v>0</v>
      </c>
      <c r="U172" s="3">
        <v>13476900</v>
      </c>
      <c r="V172" s="14">
        <v>13476900</v>
      </c>
      <c r="W172" s="46">
        <f t="shared" si="153"/>
        <v>0</v>
      </c>
      <c r="X172" s="27">
        <v>13476900</v>
      </c>
      <c r="Y172" s="48">
        <f t="shared" si="144"/>
        <v>0</v>
      </c>
      <c r="Z172" s="17">
        <v>13476900</v>
      </c>
    </row>
    <row r="173" spans="1:26" ht="46.8" x14ac:dyDescent="0.25">
      <c r="A173" s="4" t="s">
        <v>126</v>
      </c>
      <c r="B173" s="1" t="s">
        <v>39</v>
      </c>
      <c r="C173" s="1" t="s">
        <v>96</v>
      </c>
      <c r="D173" s="1" t="s">
        <v>127</v>
      </c>
      <c r="E173" s="5" t="s">
        <v>0</v>
      </c>
      <c r="F173" s="3">
        <f>F174+F176</f>
        <v>5767522.4500000002</v>
      </c>
      <c r="G173" s="3">
        <f t="shared" si="149"/>
        <v>-9.9999997764825821E-3</v>
      </c>
      <c r="H173" s="3">
        <f>H174+H176</f>
        <v>5767522.4400000004</v>
      </c>
      <c r="I173" s="3">
        <f t="shared" si="150"/>
        <v>0</v>
      </c>
      <c r="J173" s="3">
        <f>J174+J176</f>
        <v>5767522.4400000004</v>
      </c>
      <c r="K173" s="41">
        <f>K174+K176</f>
        <v>5767522.4400000004</v>
      </c>
      <c r="L173" s="3">
        <f t="shared" si="141"/>
        <v>0</v>
      </c>
      <c r="M173" s="41">
        <f>M174+M176</f>
        <v>5767522.4400000004</v>
      </c>
      <c r="N173" s="3">
        <f t="shared" si="116"/>
        <v>0</v>
      </c>
      <c r="O173" s="3">
        <f t="shared" ref="O173:V173" si="162">O174+O176</f>
        <v>11535045.92</v>
      </c>
      <c r="P173" s="3">
        <f>P174+P176</f>
        <v>5767522.4400000004</v>
      </c>
      <c r="Q173" s="3">
        <f t="shared" si="118"/>
        <v>0</v>
      </c>
      <c r="R173" s="3">
        <f t="shared" si="152"/>
        <v>0</v>
      </c>
      <c r="S173" s="3">
        <f t="shared" ref="S173:U173" si="163">S174+S176</f>
        <v>11535045.92</v>
      </c>
      <c r="T173" s="14">
        <f t="shared" si="143"/>
        <v>0</v>
      </c>
      <c r="U173" s="3">
        <f t="shared" si="163"/>
        <v>11535045.92</v>
      </c>
      <c r="V173" s="14">
        <f t="shared" si="162"/>
        <v>11535045.92</v>
      </c>
      <c r="W173" s="46">
        <f t="shared" si="153"/>
        <v>0</v>
      </c>
      <c r="X173" s="27">
        <f t="shared" ref="X173:Z173" si="164">X174+X176</f>
        <v>11535045.92</v>
      </c>
      <c r="Y173" s="48">
        <f t="shared" si="144"/>
        <v>0</v>
      </c>
      <c r="Z173" s="17">
        <f t="shared" si="164"/>
        <v>11535045.92</v>
      </c>
    </row>
    <row r="174" spans="1:26" ht="46.8" x14ac:dyDescent="0.25">
      <c r="A174" s="4" t="s">
        <v>32</v>
      </c>
      <c r="B174" s="1" t="s">
        <v>39</v>
      </c>
      <c r="C174" s="1" t="s">
        <v>96</v>
      </c>
      <c r="D174" s="1" t="s">
        <v>127</v>
      </c>
      <c r="E174" s="1" t="s">
        <v>33</v>
      </c>
      <c r="F174" s="3">
        <f>F175</f>
        <v>0</v>
      </c>
      <c r="G174" s="3">
        <f t="shared" si="149"/>
        <v>0</v>
      </c>
      <c r="H174" s="3">
        <f>H175</f>
        <v>0</v>
      </c>
      <c r="I174" s="3">
        <f t="shared" si="150"/>
        <v>0</v>
      </c>
      <c r="J174" s="3">
        <f>J175</f>
        <v>0</v>
      </c>
      <c r="K174" s="41">
        <f>K175</f>
        <v>0</v>
      </c>
      <c r="L174" s="3">
        <f t="shared" si="141"/>
        <v>0</v>
      </c>
      <c r="M174" s="41">
        <f>M175</f>
        <v>0</v>
      </c>
      <c r="N174" s="3">
        <f t="shared" si="116"/>
        <v>0</v>
      </c>
      <c r="O174" s="3">
        <f t="shared" ref="O174:Z174" si="165">O175</f>
        <v>11535045.92</v>
      </c>
      <c r="P174" s="3">
        <f>P175</f>
        <v>0</v>
      </c>
      <c r="Q174" s="3">
        <f t="shared" si="118"/>
        <v>0</v>
      </c>
      <c r="R174" s="3">
        <f t="shared" si="152"/>
        <v>0</v>
      </c>
      <c r="S174" s="3">
        <f t="shared" si="165"/>
        <v>11535045.92</v>
      </c>
      <c r="T174" s="14">
        <f t="shared" si="143"/>
        <v>0</v>
      </c>
      <c r="U174" s="3">
        <f t="shared" si="165"/>
        <v>11535045.92</v>
      </c>
      <c r="V174" s="14">
        <f t="shared" si="165"/>
        <v>11535045.92</v>
      </c>
      <c r="W174" s="46">
        <f t="shared" si="153"/>
        <v>0</v>
      </c>
      <c r="X174" s="27">
        <f t="shared" si="165"/>
        <v>11535045.92</v>
      </c>
      <c r="Y174" s="48">
        <f t="shared" si="144"/>
        <v>0</v>
      </c>
      <c r="Z174" s="17">
        <f t="shared" si="165"/>
        <v>11535045.92</v>
      </c>
    </row>
    <row r="175" spans="1:26" ht="46.8" x14ac:dyDescent="0.25">
      <c r="A175" s="4" t="s">
        <v>34</v>
      </c>
      <c r="B175" s="1" t="s">
        <v>39</v>
      </c>
      <c r="C175" s="1" t="s">
        <v>96</v>
      </c>
      <c r="D175" s="1" t="s">
        <v>127</v>
      </c>
      <c r="E175" s="1" t="s">
        <v>35</v>
      </c>
      <c r="F175" s="3">
        <v>0</v>
      </c>
      <c r="G175" s="3">
        <f t="shared" si="149"/>
        <v>0</v>
      </c>
      <c r="H175" s="3">
        <v>0</v>
      </c>
      <c r="I175" s="3">
        <f t="shared" si="150"/>
        <v>0</v>
      </c>
      <c r="J175" s="3">
        <v>0</v>
      </c>
      <c r="K175" s="41">
        <v>0</v>
      </c>
      <c r="L175" s="3">
        <f t="shared" si="141"/>
        <v>0</v>
      </c>
      <c r="M175" s="41">
        <v>0</v>
      </c>
      <c r="N175" s="3">
        <f t="shared" si="116"/>
        <v>0</v>
      </c>
      <c r="O175" s="3">
        <v>11535045.92</v>
      </c>
      <c r="P175" s="3">
        <v>0</v>
      </c>
      <c r="Q175" s="3">
        <f t="shared" si="118"/>
        <v>0</v>
      </c>
      <c r="R175" s="3">
        <f t="shared" si="152"/>
        <v>0</v>
      </c>
      <c r="S175" s="3">
        <v>11535045.92</v>
      </c>
      <c r="T175" s="14">
        <f t="shared" si="143"/>
        <v>0</v>
      </c>
      <c r="U175" s="3">
        <v>11535045.92</v>
      </c>
      <c r="V175" s="14">
        <v>11535045.92</v>
      </c>
      <c r="W175" s="46">
        <f t="shared" si="153"/>
        <v>0</v>
      </c>
      <c r="X175" s="27">
        <v>11535045.92</v>
      </c>
      <c r="Y175" s="48">
        <f t="shared" si="144"/>
        <v>0</v>
      </c>
      <c r="Z175" s="17">
        <v>11535045.92</v>
      </c>
    </row>
    <row r="176" spans="1:26" ht="15.6" x14ac:dyDescent="0.25">
      <c r="A176" s="4" t="s">
        <v>122</v>
      </c>
      <c r="B176" s="1" t="s">
        <v>39</v>
      </c>
      <c r="C176" s="1" t="s">
        <v>96</v>
      </c>
      <c r="D176" s="1" t="s">
        <v>127</v>
      </c>
      <c r="E176" s="1" t="s">
        <v>123</v>
      </c>
      <c r="F176" s="3">
        <f>F177</f>
        <v>5767522.4500000002</v>
      </c>
      <c r="G176" s="3">
        <f t="shared" si="149"/>
        <v>-9.9999997764825821E-3</v>
      </c>
      <c r="H176" s="3">
        <f>H177</f>
        <v>5767522.4400000004</v>
      </c>
      <c r="I176" s="3">
        <f t="shared" si="150"/>
        <v>0</v>
      </c>
      <c r="J176" s="3">
        <f>J177</f>
        <v>5767522.4400000004</v>
      </c>
      <c r="K176" s="41">
        <f>K177</f>
        <v>5767522.4400000004</v>
      </c>
      <c r="L176" s="3">
        <f t="shared" si="141"/>
        <v>0</v>
      </c>
      <c r="M176" s="41">
        <f>M177</f>
        <v>5767522.4400000004</v>
      </c>
      <c r="N176" s="3">
        <f t="shared" si="116"/>
        <v>0</v>
      </c>
      <c r="O176" s="3">
        <f t="shared" ref="O176:Z176" si="166">O177</f>
        <v>0</v>
      </c>
      <c r="P176" s="3">
        <f>P177</f>
        <v>5767522.4400000004</v>
      </c>
      <c r="Q176" s="3">
        <f t="shared" si="118"/>
        <v>0</v>
      </c>
      <c r="R176" s="3">
        <f t="shared" si="152"/>
        <v>0</v>
      </c>
      <c r="S176" s="3">
        <f t="shared" si="166"/>
        <v>0</v>
      </c>
      <c r="T176" s="14">
        <f t="shared" si="143"/>
        <v>0</v>
      </c>
      <c r="U176" s="3">
        <f t="shared" si="166"/>
        <v>0</v>
      </c>
      <c r="V176" s="14">
        <f t="shared" si="166"/>
        <v>0</v>
      </c>
      <c r="W176" s="46">
        <f t="shared" si="153"/>
        <v>0</v>
      </c>
      <c r="X176" s="27">
        <f t="shared" si="166"/>
        <v>0</v>
      </c>
      <c r="Y176" s="48">
        <f t="shared" si="144"/>
        <v>0</v>
      </c>
      <c r="Z176" s="17">
        <f t="shared" si="166"/>
        <v>0</v>
      </c>
    </row>
    <row r="177" spans="1:26" ht="15.6" x14ac:dyDescent="0.25">
      <c r="A177" s="4" t="s">
        <v>124</v>
      </c>
      <c r="B177" s="1" t="s">
        <v>39</v>
      </c>
      <c r="C177" s="1" t="s">
        <v>96</v>
      </c>
      <c r="D177" s="1" t="s">
        <v>127</v>
      </c>
      <c r="E177" s="1" t="s">
        <v>125</v>
      </c>
      <c r="F177" s="3">
        <v>5767522.4500000002</v>
      </c>
      <c r="G177" s="3">
        <f t="shared" si="149"/>
        <v>-9.9999997764825821E-3</v>
      </c>
      <c r="H177" s="3">
        <v>5767522.4400000004</v>
      </c>
      <c r="I177" s="3">
        <f t="shared" si="150"/>
        <v>0</v>
      </c>
      <c r="J177" s="3">
        <v>5767522.4400000004</v>
      </c>
      <c r="K177" s="41">
        <v>5767522.4400000004</v>
      </c>
      <c r="L177" s="3">
        <f t="shared" si="141"/>
        <v>0</v>
      </c>
      <c r="M177" s="41">
        <v>5767522.4400000004</v>
      </c>
      <c r="N177" s="3">
        <f t="shared" si="116"/>
        <v>0</v>
      </c>
      <c r="O177" s="3">
        <v>0</v>
      </c>
      <c r="P177" s="3">
        <v>5767522.4400000004</v>
      </c>
      <c r="Q177" s="3">
        <f t="shared" si="118"/>
        <v>0</v>
      </c>
      <c r="R177" s="3">
        <f t="shared" si="152"/>
        <v>0</v>
      </c>
      <c r="S177" s="3">
        <v>0</v>
      </c>
      <c r="T177" s="14">
        <f t="shared" si="143"/>
        <v>0</v>
      </c>
      <c r="U177" s="3">
        <v>0</v>
      </c>
      <c r="V177" s="14">
        <v>0</v>
      </c>
      <c r="W177" s="46">
        <f t="shared" si="153"/>
        <v>0</v>
      </c>
      <c r="X177" s="27">
        <v>0</v>
      </c>
      <c r="Y177" s="48">
        <f t="shared" si="144"/>
        <v>0</v>
      </c>
      <c r="Z177" s="17">
        <v>0</v>
      </c>
    </row>
    <row r="178" spans="1:26" ht="46.8" x14ac:dyDescent="0.25">
      <c r="A178" s="4" t="s">
        <v>118</v>
      </c>
      <c r="B178" s="1" t="s">
        <v>39</v>
      </c>
      <c r="C178" s="1" t="s">
        <v>96</v>
      </c>
      <c r="D178" s="1" t="s">
        <v>128</v>
      </c>
      <c r="E178" s="5" t="s">
        <v>0</v>
      </c>
      <c r="F178" s="3">
        <f>F179</f>
        <v>71000</v>
      </c>
      <c r="G178" s="3">
        <f t="shared" si="149"/>
        <v>0</v>
      </c>
      <c r="H178" s="3">
        <f>H179</f>
        <v>71000</v>
      </c>
      <c r="I178" s="3">
        <f t="shared" si="150"/>
        <v>0</v>
      </c>
      <c r="J178" s="3">
        <f>J179</f>
        <v>71000</v>
      </c>
      <c r="K178" s="41">
        <f>K179</f>
        <v>73000</v>
      </c>
      <c r="L178" s="3">
        <f t="shared" si="141"/>
        <v>2000</v>
      </c>
      <c r="M178" s="41">
        <f>M179</f>
        <v>73000</v>
      </c>
      <c r="N178" s="3">
        <f t="shared" si="116"/>
        <v>0</v>
      </c>
      <c r="O178" s="3">
        <f t="shared" ref="O178:Z178" si="167">O179</f>
        <v>0</v>
      </c>
      <c r="P178" s="3">
        <f>P179</f>
        <v>73000</v>
      </c>
      <c r="Q178" s="3">
        <f t="shared" si="118"/>
        <v>0</v>
      </c>
      <c r="R178" s="3">
        <f t="shared" si="152"/>
        <v>0</v>
      </c>
      <c r="S178" s="3">
        <f t="shared" si="167"/>
        <v>0</v>
      </c>
      <c r="T178" s="14">
        <f t="shared" si="143"/>
        <v>0</v>
      </c>
      <c r="U178" s="3">
        <f t="shared" si="167"/>
        <v>0</v>
      </c>
      <c r="V178" s="14">
        <f t="shared" si="167"/>
        <v>0</v>
      </c>
      <c r="W178" s="46">
        <f t="shared" si="153"/>
        <v>0</v>
      </c>
      <c r="X178" s="27">
        <f t="shared" si="167"/>
        <v>0</v>
      </c>
      <c r="Y178" s="48">
        <f t="shared" si="144"/>
        <v>0</v>
      </c>
      <c r="Z178" s="17">
        <f t="shared" si="167"/>
        <v>0</v>
      </c>
    </row>
    <row r="179" spans="1:26" ht="46.8" x14ac:dyDescent="0.25">
      <c r="A179" s="4" t="s">
        <v>32</v>
      </c>
      <c r="B179" s="1" t="s">
        <v>39</v>
      </c>
      <c r="C179" s="1" t="s">
        <v>96</v>
      </c>
      <c r="D179" s="1" t="s">
        <v>128</v>
      </c>
      <c r="E179" s="1" t="s">
        <v>33</v>
      </c>
      <c r="F179" s="3">
        <f>F180</f>
        <v>71000</v>
      </c>
      <c r="G179" s="3">
        <f t="shared" si="149"/>
        <v>0</v>
      </c>
      <c r="H179" s="3">
        <f>H180</f>
        <v>71000</v>
      </c>
      <c r="I179" s="3">
        <f t="shared" si="150"/>
        <v>0</v>
      </c>
      <c r="J179" s="3">
        <f>J180</f>
        <v>71000</v>
      </c>
      <c r="K179" s="41">
        <f>K180</f>
        <v>73000</v>
      </c>
      <c r="L179" s="3">
        <f t="shared" si="141"/>
        <v>2000</v>
      </c>
      <c r="M179" s="41">
        <f>M180</f>
        <v>73000</v>
      </c>
      <c r="N179" s="3">
        <f t="shared" si="116"/>
        <v>0</v>
      </c>
      <c r="O179" s="3">
        <f t="shared" ref="O179:Z179" si="168">O180</f>
        <v>0</v>
      </c>
      <c r="P179" s="3">
        <f>P180</f>
        <v>73000</v>
      </c>
      <c r="Q179" s="3">
        <f t="shared" si="118"/>
        <v>0</v>
      </c>
      <c r="R179" s="3">
        <f t="shared" si="152"/>
        <v>0</v>
      </c>
      <c r="S179" s="3">
        <f t="shared" si="168"/>
        <v>0</v>
      </c>
      <c r="T179" s="14">
        <f t="shared" si="143"/>
        <v>0</v>
      </c>
      <c r="U179" s="3">
        <f t="shared" si="168"/>
        <v>0</v>
      </c>
      <c r="V179" s="14">
        <f t="shared" si="168"/>
        <v>0</v>
      </c>
      <c r="W179" s="46">
        <f t="shared" si="153"/>
        <v>0</v>
      </c>
      <c r="X179" s="27">
        <f t="shared" si="168"/>
        <v>0</v>
      </c>
      <c r="Y179" s="48">
        <f t="shared" si="144"/>
        <v>0</v>
      </c>
      <c r="Z179" s="17">
        <f t="shared" si="168"/>
        <v>0</v>
      </c>
    </row>
    <row r="180" spans="1:26" ht="46.8" x14ac:dyDescent="0.25">
      <c r="A180" s="4" t="s">
        <v>34</v>
      </c>
      <c r="B180" s="1" t="s">
        <v>39</v>
      </c>
      <c r="C180" s="1" t="s">
        <v>96</v>
      </c>
      <c r="D180" s="1" t="s">
        <v>128</v>
      </c>
      <c r="E180" s="1" t="s">
        <v>35</v>
      </c>
      <c r="F180" s="3">
        <v>71000</v>
      </c>
      <c r="G180" s="3">
        <f t="shared" si="149"/>
        <v>0</v>
      </c>
      <c r="H180" s="3">
        <v>71000</v>
      </c>
      <c r="I180" s="3">
        <f t="shared" si="150"/>
        <v>0</v>
      </c>
      <c r="J180" s="3">
        <v>71000</v>
      </c>
      <c r="K180" s="41">
        <v>73000</v>
      </c>
      <c r="L180" s="3">
        <f t="shared" si="141"/>
        <v>2000</v>
      </c>
      <c r="M180" s="41">
        <v>73000</v>
      </c>
      <c r="N180" s="3">
        <f t="shared" si="116"/>
        <v>0</v>
      </c>
      <c r="O180" s="3">
        <v>0</v>
      </c>
      <c r="P180" s="3">
        <v>73000</v>
      </c>
      <c r="Q180" s="3">
        <f t="shared" si="118"/>
        <v>0</v>
      </c>
      <c r="R180" s="3">
        <f t="shared" si="152"/>
        <v>0</v>
      </c>
      <c r="S180" s="3">
        <v>0</v>
      </c>
      <c r="T180" s="14">
        <f t="shared" si="143"/>
        <v>0</v>
      </c>
      <c r="U180" s="3">
        <v>0</v>
      </c>
      <c r="V180" s="14">
        <v>0</v>
      </c>
      <c r="W180" s="46">
        <f t="shared" si="153"/>
        <v>0</v>
      </c>
      <c r="X180" s="27">
        <v>0</v>
      </c>
      <c r="Y180" s="48">
        <f t="shared" si="144"/>
        <v>0</v>
      </c>
      <c r="Z180" s="17">
        <v>0</v>
      </c>
    </row>
    <row r="181" spans="1:26" ht="31.2" x14ac:dyDescent="0.25">
      <c r="A181" s="2" t="s">
        <v>129</v>
      </c>
      <c r="B181" s="1" t="s">
        <v>39</v>
      </c>
      <c r="C181" s="1" t="s">
        <v>130</v>
      </c>
      <c r="D181" s="1" t="s">
        <v>0</v>
      </c>
      <c r="E181" s="1" t="s">
        <v>0</v>
      </c>
      <c r="F181" s="3">
        <f>F182+F185+F188+F191+F194+F197</f>
        <v>86800</v>
      </c>
      <c r="G181" s="3">
        <f t="shared" si="149"/>
        <v>0</v>
      </c>
      <c r="H181" s="3">
        <f>H182+H185+H188+H191+H194+H197</f>
        <v>86800</v>
      </c>
      <c r="I181" s="3">
        <f t="shared" si="150"/>
        <v>0</v>
      </c>
      <c r="J181" s="3">
        <f>J182+J185+J188+J191+J194+J197</f>
        <v>86800</v>
      </c>
      <c r="K181" s="41">
        <f>K182+K185+K188+K191+K194+K197</f>
        <v>19400</v>
      </c>
      <c r="L181" s="3">
        <f t="shared" si="141"/>
        <v>-67400</v>
      </c>
      <c r="M181" s="41">
        <f>M182+M185+M188+M191+M194+M197</f>
        <v>19400</v>
      </c>
      <c r="N181" s="3">
        <f t="shared" si="116"/>
        <v>0</v>
      </c>
      <c r="O181" s="3">
        <f t="shared" ref="O181:V181" si="169">O182+O185+O188+O191+O194+O197</f>
        <v>8847159.0800000001</v>
      </c>
      <c r="P181" s="3">
        <f>P182+P185+P188+P191+P194+P197</f>
        <v>19400</v>
      </c>
      <c r="Q181" s="3">
        <f t="shared" si="118"/>
        <v>0</v>
      </c>
      <c r="R181" s="3">
        <f t="shared" si="152"/>
        <v>0</v>
      </c>
      <c r="S181" s="3">
        <f t="shared" ref="S181:U181" si="170">S182+S185+S188+S191+S194+S197</f>
        <v>8847159.0800000001</v>
      </c>
      <c r="T181" s="14">
        <f t="shared" si="143"/>
        <v>0</v>
      </c>
      <c r="U181" s="3">
        <f t="shared" si="170"/>
        <v>8847159.0800000001</v>
      </c>
      <c r="V181" s="14">
        <f t="shared" si="169"/>
        <v>3717147.96</v>
      </c>
      <c r="W181" s="46">
        <f t="shared" si="153"/>
        <v>0</v>
      </c>
      <c r="X181" s="27">
        <f t="shared" ref="X181:Z181" si="171">X182+X185+X188+X191+X194+X197</f>
        <v>3717147.96</v>
      </c>
      <c r="Y181" s="48">
        <f t="shared" si="144"/>
        <v>0</v>
      </c>
      <c r="Z181" s="17">
        <f t="shared" si="171"/>
        <v>3717147.96</v>
      </c>
    </row>
    <row r="182" spans="1:26" ht="15.6" x14ac:dyDescent="0.25">
      <c r="A182" s="4" t="s">
        <v>131</v>
      </c>
      <c r="B182" s="1" t="s">
        <v>39</v>
      </c>
      <c r="C182" s="1" t="s">
        <v>130</v>
      </c>
      <c r="D182" s="1" t="s">
        <v>132</v>
      </c>
      <c r="E182" s="5" t="s">
        <v>0</v>
      </c>
      <c r="F182" s="3">
        <f>F183</f>
        <v>0</v>
      </c>
      <c r="G182" s="3">
        <f t="shared" si="149"/>
        <v>0</v>
      </c>
      <c r="H182" s="3">
        <f>H183</f>
        <v>0</v>
      </c>
      <c r="I182" s="3">
        <f t="shared" si="150"/>
        <v>0</v>
      </c>
      <c r="J182" s="3">
        <f>J183</f>
        <v>0</v>
      </c>
      <c r="K182" s="41">
        <f>K183</f>
        <v>0</v>
      </c>
      <c r="L182" s="3">
        <f t="shared" si="141"/>
        <v>0</v>
      </c>
      <c r="M182" s="41">
        <f>M183</f>
        <v>0</v>
      </c>
      <c r="N182" s="3">
        <f t="shared" si="116"/>
        <v>0</v>
      </c>
      <c r="O182" s="3">
        <f t="shared" ref="O182:Z182" si="172">O183</f>
        <v>3324981.63</v>
      </c>
      <c r="P182" s="3">
        <f>P183</f>
        <v>0</v>
      </c>
      <c r="Q182" s="3">
        <f t="shared" si="118"/>
        <v>0</v>
      </c>
      <c r="R182" s="3">
        <f t="shared" si="152"/>
        <v>0</v>
      </c>
      <c r="S182" s="3">
        <f t="shared" si="172"/>
        <v>3324981.63</v>
      </c>
      <c r="T182" s="14">
        <f t="shared" si="143"/>
        <v>0</v>
      </c>
      <c r="U182" s="3">
        <f t="shared" si="172"/>
        <v>3324981.63</v>
      </c>
      <c r="V182" s="14">
        <f t="shared" si="172"/>
        <v>3717147.96</v>
      </c>
      <c r="W182" s="46">
        <f t="shared" si="153"/>
        <v>0</v>
      </c>
      <c r="X182" s="27">
        <f t="shared" si="172"/>
        <v>3717147.96</v>
      </c>
      <c r="Y182" s="48">
        <f t="shared" si="144"/>
        <v>0</v>
      </c>
      <c r="Z182" s="17">
        <f t="shared" si="172"/>
        <v>3717147.96</v>
      </c>
    </row>
    <row r="183" spans="1:26" ht="46.8" x14ac:dyDescent="0.25">
      <c r="A183" s="4" t="s">
        <v>32</v>
      </c>
      <c r="B183" s="1" t="s">
        <v>39</v>
      </c>
      <c r="C183" s="1" t="s">
        <v>130</v>
      </c>
      <c r="D183" s="1" t="s">
        <v>132</v>
      </c>
      <c r="E183" s="1" t="s">
        <v>33</v>
      </c>
      <c r="F183" s="3">
        <f>F184</f>
        <v>0</v>
      </c>
      <c r="G183" s="3">
        <f t="shared" si="149"/>
        <v>0</v>
      </c>
      <c r="H183" s="3">
        <f>H184</f>
        <v>0</v>
      </c>
      <c r="I183" s="3">
        <f t="shared" si="150"/>
        <v>0</v>
      </c>
      <c r="J183" s="3">
        <f>J184</f>
        <v>0</v>
      </c>
      <c r="K183" s="41">
        <f>K184</f>
        <v>0</v>
      </c>
      <c r="L183" s="3">
        <f t="shared" si="141"/>
        <v>0</v>
      </c>
      <c r="M183" s="41">
        <f>M184</f>
        <v>0</v>
      </c>
      <c r="N183" s="3">
        <f t="shared" si="116"/>
        <v>0</v>
      </c>
      <c r="O183" s="3">
        <f t="shared" ref="O183:Z183" si="173">O184</f>
        <v>3324981.63</v>
      </c>
      <c r="P183" s="3">
        <f>P184</f>
        <v>0</v>
      </c>
      <c r="Q183" s="3">
        <f t="shared" si="118"/>
        <v>0</v>
      </c>
      <c r="R183" s="3">
        <f t="shared" si="152"/>
        <v>0</v>
      </c>
      <c r="S183" s="3">
        <f t="shared" si="173"/>
        <v>3324981.63</v>
      </c>
      <c r="T183" s="14">
        <f t="shared" si="143"/>
        <v>0</v>
      </c>
      <c r="U183" s="3">
        <f t="shared" si="173"/>
        <v>3324981.63</v>
      </c>
      <c r="V183" s="14">
        <f t="shared" si="173"/>
        <v>3717147.96</v>
      </c>
      <c r="W183" s="46">
        <f t="shared" si="153"/>
        <v>0</v>
      </c>
      <c r="X183" s="27">
        <f t="shared" si="173"/>
        <v>3717147.96</v>
      </c>
      <c r="Y183" s="48">
        <f t="shared" si="144"/>
        <v>0</v>
      </c>
      <c r="Z183" s="17">
        <f t="shared" si="173"/>
        <v>3717147.96</v>
      </c>
    </row>
    <row r="184" spans="1:26" ht="46.8" x14ac:dyDescent="0.25">
      <c r="A184" s="4" t="s">
        <v>34</v>
      </c>
      <c r="B184" s="1" t="s">
        <v>39</v>
      </c>
      <c r="C184" s="1" t="s">
        <v>130</v>
      </c>
      <c r="D184" s="1" t="s">
        <v>132</v>
      </c>
      <c r="E184" s="1" t="s">
        <v>35</v>
      </c>
      <c r="F184" s="3">
        <v>0</v>
      </c>
      <c r="G184" s="3">
        <f t="shared" si="149"/>
        <v>0</v>
      </c>
      <c r="H184" s="3">
        <v>0</v>
      </c>
      <c r="I184" s="3">
        <f t="shared" si="150"/>
        <v>0</v>
      </c>
      <c r="J184" s="3">
        <v>0</v>
      </c>
      <c r="K184" s="41">
        <v>0</v>
      </c>
      <c r="L184" s="3">
        <f t="shared" si="141"/>
        <v>0</v>
      </c>
      <c r="M184" s="41">
        <v>0</v>
      </c>
      <c r="N184" s="3">
        <f t="shared" si="116"/>
        <v>0</v>
      </c>
      <c r="O184" s="3">
        <v>3324981.63</v>
      </c>
      <c r="P184" s="3">
        <v>0</v>
      </c>
      <c r="Q184" s="3">
        <f t="shared" si="118"/>
        <v>0</v>
      </c>
      <c r="R184" s="3">
        <f t="shared" si="152"/>
        <v>0</v>
      </c>
      <c r="S184" s="3">
        <v>3324981.63</v>
      </c>
      <c r="T184" s="14">
        <f t="shared" si="143"/>
        <v>0</v>
      </c>
      <c r="U184" s="3">
        <v>3324981.63</v>
      </c>
      <c r="V184" s="14">
        <v>3717147.96</v>
      </c>
      <c r="W184" s="46">
        <f t="shared" si="153"/>
        <v>0</v>
      </c>
      <c r="X184" s="27">
        <v>3717147.96</v>
      </c>
      <c r="Y184" s="48">
        <f t="shared" si="144"/>
        <v>0</v>
      </c>
      <c r="Z184" s="17">
        <v>3717147.96</v>
      </c>
    </row>
    <row r="185" spans="1:26" ht="31.2" x14ac:dyDescent="0.25">
      <c r="A185" s="4" t="s">
        <v>133</v>
      </c>
      <c r="B185" s="1" t="s">
        <v>39</v>
      </c>
      <c r="C185" s="1" t="s">
        <v>130</v>
      </c>
      <c r="D185" s="1" t="s">
        <v>134</v>
      </c>
      <c r="E185" s="5" t="s">
        <v>0</v>
      </c>
      <c r="F185" s="3">
        <f>F186</f>
        <v>0</v>
      </c>
      <c r="G185" s="3">
        <f t="shared" si="149"/>
        <v>0</v>
      </c>
      <c r="H185" s="3">
        <f>H186</f>
        <v>0</v>
      </c>
      <c r="I185" s="3">
        <f t="shared" si="150"/>
        <v>0</v>
      </c>
      <c r="J185" s="3">
        <f>J186</f>
        <v>0</v>
      </c>
      <c r="K185" s="41">
        <f>K186</f>
        <v>0</v>
      </c>
      <c r="L185" s="3">
        <f t="shared" si="141"/>
        <v>0</v>
      </c>
      <c r="M185" s="41">
        <f>M186</f>
        <v>0</v>
      </c>
      <c r="N185" s="3">
        <f t="shared" si="116"/>
        <v>0</v>
      </c>
      <c r="O185" s="3">
        <f t="shared" ref="O185:Z185" si="174">O186</f>
        <v>1983396.95</v>
      </c>
      <c r="P185" s="3">
        <f>P186</f>
        <v>0</v>
      </c>
      <c r="Q185" s="3">
        <f t="shared" si="118"/>
        <v>0</v>
      </c>
      <c r="R185" s="3">
        <f t="shared" si="152"/>
        <v>0</v>
      </c>
      <c r="S185" s="3">
        <f t="shared" si="174"/>
        <v>1983396.95</v>
      </c>
      <c r="T185" s="14">
        <f t="shared" si="143"/>
        <v>0</v>
      </c>
      <c r="U185" s="3">
        <f t="shared" si="174"/>
        <v>1983396.95</v>
      </c>
      <c r="V185" s="14">
        <f t="shared" si="174"/>
        <v>0</v>
      </c>
      <c r="W185" s="46">
        <f t="shared" si="153"/>
        <v>0</v>
      </c>
      <c r="X185" s="27">
        <f t="shared" si="174"/>
        <v>0</v>
      </c>
      <c r="Y185" s="48">
        <f t="shared" si="144"/>
        <v>0</v>
      </c>
      <c r="Z185" s="17">
        <f t="shared" si="174"/>
        <v>0</v>
      </c>
    </row>
    <row r="186" spans="1:26" ht="46.8" x14ac:dyDescent="0.25">
      <c r="A186" s="4" t="s">
        <v>32</v>
      </c>
      <c r="B186" s="1" t="s">
        <v>39</v>
      </c>
      <c r="C186" s="1" t="s">
        <v>130</v>
      </c>
      <c r="D186" s="1" t="s">
        <v>134</v>
      </c>
      <c r="E186" s="1" t="s">
        <v>33</v>
      </c>
      <c r="F186" s="3">
        <f>F187</f>
        <v>0</v>
      </c>
      <c r="G186" s="3">
        <f t="shared" si="149"/>
        <v>0</v>
      </c>
      <c r="H186" s="3">
        <f>H187</f>
        <v>0</v>
      </c>
      <c r="I186" s="3">
        <f t="shared" si="150"/>
        <v>0</v>
      </c>
      <c r="J186" s="3">
        <f>J187</f>
        <v>0</v>
      </c>
      <c r="K186" s="41">
        <f>K187</f>
        <v>0</v>
      </c>
      <c r="L186" s="3">
        <f t="shared" si="141"/>
        <v>0</v>
      </c>
      <c r="M186" s="41">
        <f>M187</f>
        <v>0</v>
      </c>
      <c r="N186" s="3">
        <f t="shared" si="116"/>
        <v>0</v>
      </c>
      <c r="O186" s="3">
        <f t="shared" ref="O186:Z186" si="175">O187</f>
        <v>1983396.95</v>
      </c>
      <c r="P186" s="3">
        <f>P187</f>
        <v>0</v>
      </c>
      <c r="Q186" s="3">
        <f t="shared" si="118"/>
        <v>0</v>
      </c>
      <c r="R186" s="3">
        <f t="shared" si="152"/>
        <v>0</v>
      </c>
      <c r="S186" s="3">
        <f t="shared" si="175"/>
        <v>1983396.95</v>
      </c>
      <c r="T186" s="14">
        <f t="shared" si="143"/>
        <v>0</v>
      </c>
      <c r="U186" s="3">
        <f t="shared" si="175"/>
        <v>1983396.95</v>
      </c>
      <c r="V186" s="14">
        <f t="shared" si="175"/>
        <v>0</v>
      </c>
      <c r="W186" s="46">
        <f t="shared" si="153"/>
        <v>0</v>
      </c>
      <c r="X186" s="27">
        <f t="shared" si="175"/>
        <v>0</v>
      </c>
      <c r="Y186" s="48">
        <f t="shared" si="144"/>
        <v>0</v>
      </c>
      <c r="Z186" s="17">
        <f t="shared" si="175"/>
        <v>0</v>
      </c>
    </row>
    <row r="187" spans="1:26" ht="46.8" x14ac:dyDescent="0.25">
      <c r="A187" s="4" t="s">
        <v>34</v>
      </c>
      <c r="B187" s="1" t="s">
        <v>39</v>
      </c>
      <c r="C187" s="1" t="s">
        <v>130</v>
      </c>
      <c r="D187" s="1" t="s">
        <v>134</v>
      </c>
      <c r="E187" s="1" t="s">
        <v>35</v>
      </c>
      <c r="F187" s="3">
        <v>0</v>
      </c>
      <c r="G187" s="3">
        <f t="shared" si="149"/>
        <v>0</v>
      </c>
      <c r="H187" s="3">
        <v>0</v>
      </c>
      <c r="I187" s="3">
        <f t="shared" si="150"/>
        <v>0</v>
      </c>
      <c r="J187" s="3">
        <v>0</v>
      </c>
      <c r="K187" s="41">
        <v>0</v>
      </c>
      <c r="L187" s="3">
        <f t="shared" si="141"/>
        <v>0</v>
      </c>
      <c r="M187" s="41">
        <v>0</v>
      </c>
      <c r="N187" s="3">
        <f t="shared" si="116"/>
        <v>0</v>
      </c>
      <c r="O187" s="3">
        <v>1983396.95</v>
      </c>
      <c r="P187" s="3">
        <v>0</v>
      </c>
      <c r="Q187" s="3">
        <f t="shared" si="118"/>
        <v>0</v>
      </c>
      <c r="R187" s="3">
        <f t="shared" si="152"/>
        <v>0</v>
      </c>
      <c r="S187" s="3">
        <v>1983396.95</v>
      </c>
      <c r="T187" s="14">
        <f t="shared" si="143"/>
        <v>0</v>
      </c>
      <c r="U187" s="3">
        <v>1983396.95</v>
      </c>
      <c r="V187" s="14">
        <v>0</v>
      </c>
      <c r="W187" s="46">
        <f t="shared" si="153"/>
        <v>0</v>
      </c>
      <c r="X187" s="27">
        <v>0</v>
      </c>
      <c r="Y187" s="48">
        <f t="shared" si="144"/>
        <v>0</v>
      </c>
      <c r="Z187" s="17">
        <v>0</v>
      </c>
    </row>
    <row r="188" spans="1:26" ht="15.6" x14ac:dyDescent="0.25">
      <c r="A188" s="4" t="s">
        <v>131</v>
      </c>
      <c r="B188" s="1" t="s">
        <v>39</v>
      </c>
      <c r="C188" s="1" t="s">
        <v>130</v>
      </c>
      <c r="D188" s="1" t="s">
        <v>135</v>
      </c>
      <c r="E188" s="5" t="s">
        <v>0</v>
      </c>
      <c r="F188" s="3">
        <f>F189</f>
        <v>0</v>
      </c>
      <c r="G188" s="3">
        <f t="shared" si="149"/>
        <v>0</v>
      </c>
      <c r="H188" s="3">
        <f>H189</f>
        <v>0</v>
      </c>
      <c r="I188" s="3">
        <f t="shared" si="150"/>
        <v>0</v>
      </c>
      <c r="J188" s="3">
        <f>J189</f>
        <v>0</v>
      </c>
      <c r="K188" s="41">
        <f>K189</f>
        <v>0</v>
      </c>
      <c r="L188" s="3">
        <f t="shared" si="141"/>
        <v>0</v>
      </c>
      <c r="M188" s="41">
        <f>M189</f>
        <v>0</v>
      </c>
      <c r="N188" s="3">
        <f t="shared" si="116"/>
        <v>0</v>
      </c>
      <c r="O188" s="3">
        <f t="shared" ref="O188:Z188" si="176">O189</f>
        <v>3493780.5</v>
      </c>
      <c r="P188" s="3">
        <f>P189</f>
        <v>0</v>
      </c>
      <c r="Q188" s="3">
        <f t="shared" si="118"/>
        <v>0</v>
      </c>
      <c r="R188" s="3">
        <f t="shared" si="152"/>
        <v>0</v>
      </c>
      <c r="S188" s="3">
        <f t="shared" si="176"/>
        <v>3493780.5</v>
      </c>
      <c r="T188" s="14">
        <f t="shared" si="143"/>
        <v>0</v>
      </c>
      <c r="U188" s="3">
        <f t="shared" si="176"/>
        <v>3493780.5</v>
      </c>
      <c r="V188" s="14">
        <f t="shared" si="176"/>
        <v>0</v>
      </c>
      <c r="W188" s="46">
        <f t="shared" si="153"/>
        <v>0</v>
      </c>
      <c r="X188" s="27">
        <f t="shared" si="176"/>
        <v>0</v>
      </c>
      <c r="Y188" s="48">
        <f t="shared" si="144"/>
        <v>0</v>
      </c>
      <c r="Z188" s="17">
        <f t="shared" si="176"/>
        <v>0</v>
      </c>
    </row>
    <row r="189" spans="1:26" ht="46.8" x14ac:dyDescent="0.25">
      <c r="A189" s="4" t="s">
        <v>32</v>
      </c>
      <c r="B189" s="1" t="s">
        <v>39</v>
      </c>
      <c r="C189" s="1" t="s">
        <v>130</v>
      </c>
      <c r="D189" s="1" t="s">
        <v>135</v>
      </c>
      <c r="E189" s="1" t="s">
        <v>33</v>
      </c>
      <c r="F189" s="3">
        <f>F190</f>
        <v>0</v>
      </c>
      <c r="G189" s="3">
        <f t="shared" si="149"/>
        <v>0</v>
      </c>
      <c r="H189" s="3">
        <f>H190</f>
        <v>0</v>
      </c>
      <c r="I189" s="3">
        <f t="shared" si="150"/>
        <v>0</v>
      </c>
      <c r="J189" s="3">
        <f>J190</f>
        <v>0</v>
      </c>
      <c r="K189" s="41">
        <f>K190</f>
        <v>0</v>
      </c>
      <c r="L189" s="3">
        <f t="shared" si="141"/>
        <v>0</v>
      </c>
      <c r="M189" s="41">
        <f>M190</f>
        <v>0</v>
      </c>
      <c r="N189" s="3">
        <f t="shared" si="116"/>
        <v>0</v>
      </c>
      <c r="O189" s="3">
        <f t="shared" ref="O189:Z189" si="177">O190</f>
        <v>3493780.5</v>
      </c>
      <c r="P189" s="3">
        <f>P190</f>
        <v>0</v>
      </c>
      <c r="Q189" s="3">
        <f t="shared" si="118"/>
        <v>0</v>
      </c>
      <c r="R189" s="3">
        <f t="shared" si="152"/>
        <v>0</v>
      </c>
      <c r="S189" s="3">
        <f t="shared" si="177"/>
        <v>3493780.5</v>
      </c>
      <c r="T189" s="14">
        <f t="shared" si="143"/>
        <v>0</v>
      </c>
      <c r="U189" s="3">
        <f t="shared" si="177"/>
        <v>3493780.5</v>
      </c>
      <c r="V189" s="14">
        <f t="shared" si="177"/>
        <v>0</v>
      </c>
      <c r="W189" s="46">
        <f t="shared" si="153"/>
        <v>0</v>
      </c>
      <c r="X189" s="27">
        <f t="shared" si="177"/>
        <v>0</v>
      </c>
      <c r="Y189" s="48">
        <f t="shared" si="144"/>
        <v>0</v>
      </c>
      <c r="Z189" s="17">
        <f t="shared" si="177"/>
        <v>0</v>
      </c>
    </row>
    <row r="190" spans="1:26" ht="46.8" x14ac:dyDescent="0.25">
      <c r="A190" s="4" t="s">
        <v>34</v>
      </c>
      <c r="B190" s="1" t="s">
        <v>39</v>
      </c>
      <c r="C190" s="1" t="s">
        <v>130</v>
      </c>
      <c r="D190" s="1" t="s">
        <v>135</v>
      </c>
      <c r="E190" s="1" t="s">
        <v>35</v>
      </c>
      <c r="F190" s="3">
        <v>0</v>
      </c>
      <c r="G190" s="3">
        <f t="shared" si="149"/>
        <v>0</v>
      </c>
      <c r="H190" s="3">
        <v>0</v>
      </c>
      <c r="I190" s="3">
        <f t="shared" si="150"/>
        <v>0</v>
      </c>
      <c r="J190" s="3">
        <v>0</v>
      </c>
      <c r="K190" s="41">
        <v>0</v>
      </c>
      <c r="L190" s="3">
        <f t="shared" si="141"/>
        <v>0</v>
      </c>
      <c r="M190" s="41">
        <v>0</v>
      </c>
      <c r="N190" s="3">
        <f t="shared" si="116"/>
        <v>0</v>
      </c>
      <c r="O190" s="3">
        <v>3493780.5</v>
      </c>
      <c r="P190" s="3">
        <v>0</v>
      </c>
      <c r="Q190" s="3">
        <f t="shared" si="118"/>
        <v>0</v>
      </c>
      <c r="R190" s="3">
        <f t="shared" si="152"/>
        <v>0</v>
      </c>
      <c r="S190" s="3">
        <v>3493780.5</v>
      </c>
      <c r="T190" s="14">
        <f t="shared" si="143"/>
        <v>0</v>
      </c>
      <c r="U190" s="3">
        <v>3493780.5</v>
      </c>
      <c r="V190" s="14">
        <v>0</v>
      </c>
      <c r="W190" s="46">
        <f t="shared" si="153"/>
        <v>0</v>
      </c>
      <c r="X190" s="27">
        <v>0</v>
      </c>
      <c r="Y190" s="48">
        <f t="shared" si="144"/>
        <v>0</v>
      </c>
      <c r="Z190" s="17">
        <v>0</v>
      </c>
    </row>
    <row r="191" spans="1:26" ht="31.2" hidden="1" x14ac:dyDescent="0.25">
      <c r="A191" s="4" t="s">
        <v>136</v>
      </c>
      <c r="B191" s="1" t="s">
        <v>39</v>
      </c>
      <c r="C191" s="1" t="s">
        <v>130</v>
      </c>
      <c r="D191" s="1" t="s">
        <v>137</v>
      </c>
      <c r="E191" s="5" t="s">
        <v>0</v>
      </c>
      <c r="F191" s="3">
        <f>F192</f>
        <v>10000</v>
      </c>
      <c r="G191" s="3">
        <f t="shared" si="149"/>
        <v>0</v>
      </c>
      <c r="H191" s="3">
        <f>H192</f>
        <v>10000</v>
      </c>
      <c r="I191" s="3">
        <f t="shared" si="150"/>
        <v>0</v>
      </c>
      <c r="J191" s="3">
        <f>J192</f>
        <v>10000</v>
      </c>
      <c r="K191" s="41">
        <f>K192</f>
        <v>0</v>
      </c>
      <c r="L191" s="3">
        <f t="shared" si="141"/>
        <v>-10000</v>
      </c>
      <c r="M191" s="41">
        <f>M192</f>
        <v>0</v>
      </c>
      <c r="N191" s="3">
        <f t="shared" si="116"/>
        <v>0</v>
      </c>
      <c r="O191" s="3">
        <v>0</v>
      </c>
      <c r="P191" s="3">
        <f>P192</f>
        <v>0</v>
      </c>
      <c r="Q191" s="3">
        <f t="shared" si="118"/>
        <v>0</v>
      </c>
      <c r="R191" s="3">
        <f t="shared" si="152"/>
        <v>0</v>
      </c>
      <c r="S191" s="3">
        <v>0</v>
      </c>
      <c r="T191" s="14">
        <f t="shared" si="143"/>
        <v>0</v>
      </c>
      <c r="U191" s="3">
        <v>0</v>
      </c>
      <c r="V191" s="14">
        <v>0</v>
      </c>
      <c r="W191" s="46">
        <f t="shared" si="153"/>
        <v>0</v>
      </c>
      <c r="X191" s="27">
        <v>0</v>
      </c>
      <c r="Y191" s="48">
        <f t="shared" si="144"/>
        <v>0</v>
      </c>
      <c r="Z191" s="17">
        <v>0</v>
      </c>
    </row>
    <row r="192" spans="1:26" ht="46.8" hidden="1" x14ac:dyDescent="0.25">
      <c r="A192" s="4" t="s">
        <v>32</v>
      </c>
      <c r="B192" s="1" t="s">
        <v>39</v>
      </c>
      <c r="C192" s="1" t="s">
        <v>130</v>
      </c>
      <c r="D192" s="1" t="s">
        <v>137</v>
      </c>
      <c r="E192" s="1" t="s">
        <v>33</v>
      </c>
      <c r="F192" s="3">
        <f>F193</f>
        <v>10000</v>
      </c>
      <c r="G192" s="3">
        <f t="shared" si="149"/>
        <v>0</v>
      </c>
      <c r="H192" s="3">
        <f>H193</f>
        <v>10000</v>
      </c>
      <c r="I192" s="3">
        <f t="shared" si="150"/>
        <v>0</v>
      </c>
      <c r="J192" s="3">
        <f>J193</f>
        <v>10000</v>
      </c>
      <c r="K192" s="41">
        <f>K193</f>
        <v>0</v>
      </c>
      <c r="L192" s="3">
        <f t="shared" si="141"/>
        <v>-10000</v>
      </c>
      <c r="M192" s="41">
        <f>M193</f>
        <v>0</v>
      </c>
      <c r="N192" s="3">
        <f t="shared" si="116"/>
        <v>0</v>
      </c>
      <c r="O192" s="3">
        <v>0</v>
      </c>
      <c r="P192" s="3">
        <f>P193</f>
        <v>0</v>
      </c>
      <c r="Q192" s="3">
        <f t="shared" si="118"/>
        <v>0</v>
      </c>
      <c r="R192" s="3">
        <f t="shared" si="152"/>
        <v>0</v>
      </c>
      <c r="S192" s="3">
        <v>0</v>
      </c>
      <c r="T192" s="14">
        <f t="shared" si="143"/>
        <v>0</v>
      </c>
      <c r="U192" s="3">
        <v>0</v>
      </c>
      <c r="V192" s="14">
        <v>0</v>
      </c>
      <c r="W192" s="46">
        <f t="shared" si="153"/>
        <v>0</v>
      </c>
      <c r="X192" s="27">
        <v>0</v>
      </c>
      <c r="Y192" s="48">
        <f t="shared" si="144"/>
        <v>0</v>
      </c>
      <c r="Z192" s="17">
        <v>0</v>
      </c>
    </row>
    <row r="193" spans="1:26" ht="46.8" hidden="1" x14ac:dyDescent="0.25">
      <c r="A193" s="4" t="s">
        <v>34</v>
      </c>
      <c r="B193" s="1" t="s">
        <v>39</v>
      </c>
      <c r="C193" s="1" t="s">
        <v>130</v>
      </c>
      <c r="D193" s="1" t="s">
        <v>137</v>
      </c>
      <c r="E193" s="1" t="s">
        <v>35</v>
      </c>
      <c r="F193" s="3">
        <v>10000</v>
      </c>
      <c r="G193" s="3">
        <f t="shared" si="149"/>
        <v>0</v>
      </c>
      <c r="H193" s="3">
        <v>10000</v>
      </c>
      <c r="I193" s="3">
        <f t="shared" si="150"/>
        <v>0</v>
      </c>
      <c r="J193" s="3">
        <v>10000</v>
      </c>
      <c r="K193" s="41">
        <v>0</v>
      </c>
      <c r="L193" s="3">
        <f t="shared" si="141"/>
        <v>-10000</v>
      </c>
      <c r="M193" s="41">
        <v>0</v>
      </c>
      <c r="N193" s="3">
        <f t="shared" si="116"/>
        <v>0</v>
      </c>
      <c r="O193" s="3">
        <v>0</v>
      </c>
      <c r="P193" s="3">
        <v>0</v>
      </c>
      <c r="Q193" s="3">
        <f t="shared" si="118"/>
        <v>0</v>
      </c>
      <c r="R193" s="3">
        <f t="shared" si="152"/>
        <v>0</v>
      </c>
      <c r="S193" s="3">
        <v>0</v>
      </c>
      <c r="T193" s="14">
        <f t="shared" si="143"/>
        <v>0</v>
      </c>
      <c r="U193" s="3">
        <v>0</v>
      </c>
      <c r="V193" s="14">
        <v>0</v>
      </c>
      <c r="W193" s="46">
        <f t="shared" si="153"/>
        <v>0</v>
      </c>
      <c r="X193" s="27">
        <v>0</v>
      </c>
      <c r="Y193" s="48">
        <f t="shared" si="144"/>
        <v>0</v>
      </c>
      <c r="Z193" s="17">
        <v>0</v>
      </c>
    </row>
    <row r="194" spans="1:26" ht="31.2" x14ac:dyDescent="0.25">
      <c r="A194" s="4" t="s">
        <v>138</v>
      </c>
      <c r="B194" s="1" t="s">
        <v>39</v>
      </c>
      <c r="C194" s="1" t="s">
        <v>130</v>
      </c>
      <c r="D194" s="1" t="s">
        <v>139</v>
      </c>
      <c r="E194" s="5" t="s">
        <v>0</v>
      </c>
      <c r="F194" s="3">
        <f>F195</f>
        <v>45000</v>
      </c>
      <c r="G194" s="3">
        <f t="shared" si="149"/>
        <v>0</v>
      </c>
      <c r="H194" s="3">
        <f>H195</f>
        <v>45000</v>
      </c>
      <c r="I194" s="3">
        <f t="shared" si="150"/>
        <v>0</v>
      </c>
      <c r="J194" s="3">
        <f>J195</f>
        <v>45000</v>
      </c>
      <c r="K194" s="41">
        <f>K195</f>
        <v>0</v>
      </c>
      <c r="L194" s="3">
        <f t="shared" si="141"/>
        <v>-45000</v>
      </c>
      <c r="M194" s="41">
        <f>M195</f>
        <v>0</v>
      </c>
      <c r="N194" s="3">
        <f t="shared" si="116"/>
        <v>0</v>
      </c>
      <c r="O194" s="3">
        <f t="shared" ref="O194:Z194" si="178">O195</f>
        <v>45000</v>
      </c>
      <c r="P194" s="3">
        <f>P195</f>
        <v>0</v>
      </c>
      <c r="Q194" s="3">
        <f t="shared" si="118"/>
        <v>0</v>
      </c>
      <c r="R194" s="3">
        <f t="shared" si="152"/>
        <v>0</v>
      </c>
      <c r="S194" s="3">
        <f t="shared" si="178"/>
        <v>45000</v>
      </c>
      <c r="T194" s="14">
        <f t="shared" si="143"/>
        <v>0</v>
      </c>
      <c r="U194" s="3">
        <f t="shared" si="178"/>
        <v>45000</v>
      </c>
      <c r="V194" s="14">
        <f t="shared" si="178"/>
        <v>0</v>
      </c>
      <c r="W194" s="46">
        <f t="shared" si="153"/>
        <v>0</v>
      </c>
      <c r="X194" s="27">
        <f t="shared" si="178"/>
        <v>0</v>
      </c>
      <c r="Y194" s="48">
        <f t="shared" si="144"/>
        <v>0</v>
      </c>
      <c r="Z194" s="17">
        <f t="shared" si="178"/>
        <v>0</v>
      </c>
    </row>
    <row r="195" spans="1:26" ht="46.8" x14ac:dyDescent="0.25">
      <c r="A195" s="4" t="s">
        <v>32</v>
      </c>
      <c r="B195" s="1" t="s">
        <v>39</v>
      </c>
      <c r="C195" s="1" t="s">
        <v>130</v>
      </c>
      <c r="D195" s="1" t="s">
        <v>139</v>
      </c>
      <c r="E195" s="1" t="s">
        <v>33</v>
      </c>
      <c r="F195" s="3">
        <f>F196</f>
        <v>45000</v>
      </c>
      <c r="G195" s="3">
        <f t="shared" si="149"/>
        <v>0</v>
      </c>
      <c r="H195" s="3">
        <f>H196</f>
        <v>45000</v>
      </c>
      <c r="I195" s="3">
        <f t="shared" si="150"/>
        <v>0</v>
      </c>
      <c r="J195" s="3">
        <f>J196</f>
        <v>45000</v>
      </c>
      <c r="K195" s="41">
        <f>K196</f>
        <v>0</v>
      </c>
      <c r="L195" s="3">
        <f t="shared" si="141"/>
        <v>-45000</v>
      </c>
      <c r="M195" s="41">
        <f>M196</f>
        <v>0</v>
      </c>
      <c r="N195" s="3">
        <f t="shared" si="116"/>
        <v>0</v>
      </c>
      <c r="O195" s="3">
        <f t="shared" ref="O195:Z195" si="179">O196</f>
        <v>45000</v>
      </c>
      <c r="P195" s="3">
        <f>P196</f>
        <v>0</v>
      </c>
      <c r="Q195" s="3">
        <f t="shared" si="118"/>
        <v>0</v>
      </c>
      <c r="R195" s="3">
        <f t="shared" si="152"/>
        <v>0</v>
      </c>
      <c r="S195" s="3">
        <f t="shared" si="179"/>
        <v>45000</v>
      </c>
      <c r="T195" s="14">
        <f t="shared" si="143"/>
        <v>0</v>
      </c>
      <c r="U195" s="3">
        <f t="shared" si="179"/>
        <v>45000</v>
      </c>
      <c r="V195" s="14">
        <f t="shared" si="179"/>
        <v>0</v>
      </c>
      <c r="W195" s="46">
        <f t="shared" si="153"/>
        <v>0</v>
      </c>
      <c r="X195" s="27">
        <f t="shared" si="179"/>
        <v>0</v>
      </c>
      <c r="Y195" s="48">
        <f t="shared" si="144"/>
        <v>0</v>
      </c>
      <c r="Z195" s="17">
        <f t="shared" si="179"/>
        <v>0</v>
      </c>
    </row>
    <row r="196" spans="1:26" ht="46.8" x14ac:dyDescent="0.25">
      <c r="A196" s="4" t="s">
        <v>34</v>
      </c>
      <c r="B196" s="1" t="s">
        <v>39</v>
      </c>
      <c r="C196" s="1" t="s">
        <v>130</v>
      </c>
      <c r="D196" s="1" t="s">
        <v>139</v>
      </c>
      <c r="E196" s="1" t="s">
        <v>35</v>
      </c>
      <c r="F196" s="3">
        <v>45000</v>
      </c>
      <c r="G196" s="3">
        <f t="shared" si="149"/>
        <v>0</v>
      </c>
      <c r="H196" s="3">
        <v>45000</v>
      </c>
      <c r="I196" s="3">
        <f t="shared" si="150"/>
        <v>0</v>
      </c>
      <c r="J196" s="3">
        <v>45000</v>
      </c>
      <c r="K196" s="41">
        <v>0</v>
      </c>
      <c r="L196" s="3">
        <f t="shared" si="141"/>
        <v>-45000</v>
      </c>
      <c r="M196" s="41">
        <v>0</v>
      </c>
      <c r="N196" s="3">
        <f t="shared" si="116"/>
        <v>0</v>
      </c>
      <c r="O196" s="3">
        <v>45000</v>
      </c>
      <c r="P196" s="3">
        <v>0</v>
      </c>
      <c r="Q196" s="3">
        <f t="shared" si="118"/>
        <v>0</v>
      </c>
      <c r="R196" s="3">
        <f t="shared" si="152"/>
        <v>0</v>
      </c>
      <c r="S196" s="3">
        <v>45000</v>
      </c>
      <c r="T196" s="14">
        <f t="shared" si="143"/>
        <v>0</v>
      </c>
      <c r="U196" s="3">
        <v>45000</v>
      </c>
      <c r="V196" s="14">
        <v>0</v>
      </c>
      <c r="W196" s="46">
        <f t="shared" si="153"/>
        <v>0</v>
      </c>
      <c r="X196" s="27">
        <v>0</v>
      </c>
      <c r="Y196" s="48">
        <f t="shared" si="144"/>
        <v>0</v>
      </c>
      <c r="Z196" s="17">
        <v>0</v>
      </c>
    </row>
    <row r="197" spans="1:26" ht="46.8" x14ac:dyDescent="0.25">
      <c r="A197" s="4" t="s">
        <v>90</v>
      </c>
      <c r="B197" s="1" t="s">
        <v>39</v>
      </c>
      <c r="C197" s="1" t="s">
        <v>130</v>
      </c>
      <c r="D197" s="1" t="s">
        <v>91</v>
      </c>
      <c r="E197" s="5" t="s">
        <v>0</v>
      </c>
      <c r="F197" s="3">
        <f>F198</f>
        <v>31800</v>
      </c>
      <c r="G197" s="3">
        <f t="shared" si="149"/>
        <v>0</v>
      </c>
      <c r="H197" s="3">
        <f>H198</f>
        <v>31800</v>
      </c>
      <c r="I197" s="3">
        <f t="shared" si="150"/>
        <v>0</v>
      </c>
      <c r="J197" s="3">
        <f>J198</f>
        <v>31800</v>
      </c>
      <c r="K197" s="41">
        <f>K198</f>
        <v>19400</v>
      </c>
      <c r="L197" s="3">
        <f t="shared" si="141"/>
        <v>-12400</v>
      </c>
      <c r="M197" s="41">
        <f>M198</f>
        <v>19400</v>
      </c>
      <c r="N197" s="3">
        <f t="shared" si="116"/>
        <v>0</v>
      </c>
      <c r="O197" s="3">
        <v>0</v>
      </c>
      <c r="P197" s="3">
        <f>P198</f>
        <v>19400</v>
      </c>
      <c r="Q197" s="3">
        <f t="shared" si="118"/>
        <v>0</v>
      </c>
      <c r="R197" s="3">
        <f t="shared" si="152"/>
        <v>0</v>
      </c>
      <c r="S197" s="3">
        <v>0</v>
      </c>
      <c r="T197" s="14">
        <f t="shared" si="143"/>
        <v>0</v>
      </c>
      <c r="U197" s="3">
        <v>0</v>
      </c>
      <c r="V197" s="14">
        <v>0</v>
      </c>
      <c r="W197" s="46">
        <f t="shared" si="153"/>
        <v>0</v>
      </c>
      <c r="X197" s="27">
        <v>0</v>
      </c>
      <c r="Y197" s="48">
        <f t="shared" si="144"/>
        <v>0</v>
      </c>
      <c r="Z197" s="17">
        <v>0</v>
      </c>
    </row>
    <row r="198" spans="1:26" ht="46.8" x14ac:dyDescent="0.25">
      <c r="A198" s="4" t="s">
        <v>32</v>
      </c>
      <c r="B198" s="1" t="s">
        <v>39</v>
      </c>
      <c r="C198" s="1" t="s">
        <v>130</v>
      </c>
      <c r="D198" s="1" t="s">
        <v>91</v>
      </c>
      <c r="E198" s="1" t="s">
        <v>33</v>
      </c>
      <c r="F198" s="3">
        <f>F199</f>
        <v>31800</v>
      </c>
      <c r="G198" s="3">
        <f t="shared" si="149"/>
        <v>0</v>
      </c>
      <c r="H198" s="3">
        <f>H199</f>
        <v>31800</v>
      </c>
      <c r="I198" s="3">
        <f t="shared" si="150"/>
        <v>0</v>
      </c>
      <c r="J198" s="3">
        <f>J199</f>
        <v>31800</v>
      </c>
      <c r="K198" s="41">
        <f>K199</f>
        <v>19400</v>
      </c>
      <c r="L198" s="3">
        <f t="shared" si="141"/>
        <v>-12400</v>
      </c>
      <c r="M198" s="41">
        <f>M199</f>
        <v>19400</v>
      </c>
      <c r="N198" s="3">
        <f t="shared" si="116"/>
        <v>0</v>
      </c>
      <c r="O198" s="3">
        <v>0</v>
      </c>
      <c r="P198" s="3">
        <f>P199</f>
        <v>19400</v>
      </c>
      <c r="Q198" s="3">
        <f t="shared" si="118"/>
        <v>0</v>
      </c>
      <c r="R198" s="3">
        <f t="shared" si="152"/>
        <v>0</v>
      </c>
      <c r="S198" s="3">
        <v>0</v>
      </c>
      <c r="T198" s="14">
        <f t="shared" si="143"/>
        <v>0</v>
      </c>
      <c r="U198" s="3">
        <v>0</v>
      </c>
      <c r="V198" s="14">
        <v>0</v>
      </c>
      <c r="W198" s="46">
        <f t="shared" si="153"/>
        <v>0</v>
      </c>
      <c r="X198" s="27">
        <v>0</v>
      </c>
      <c r="Y198" s="48">
        <f t="shared" si="144"/>
        <v>0</v>
      </c>
      <c r="Z198" s="17">
        <v>0</v>
      </c>
    </row>
    <row r="199" spans="1:26" ht="46.8" x14ac:dyDescent="0.25">
      <c r="A199" s="4" t="s">
        <v>34</v>
      </c>
      <c r="B199" s="1" t="s">
        <v>39</v>
      </c>
      <c r="C199" s="1" t="s">
        <v>130</v>
      </c>
      <c r="D199" s="1" t="s">
        <v>91</v>
      </c>
      <c r="E199" s="1" t="s">
        <v>35</v>
      </c>
      <c r="F199" s="3">
        <v>31800</v>
      </c>
      <c r="G199" s="3">
        <f t="shared" si="149"/>
        <v>0</v>
      </c>
      <c r="H199" s="3">
        <v>31800</v>
      </c>
      <c r="I199" s="3">
        <f t="shared" si="150"/>
        <v>0</v>
      </c>
      <c r="J199" s="3">
        <v>31800</v>
      </c>
      <c r="K199" s="41">
        <v>19400</v>
      </c>
      <c r="L199" s="3">
        <f t="shared" si="141"/>
        <v>-12400</v>
      </c>
      <c r="M199" s="41">
        <v>19400</v>
      </c>
      <c r="N199" s="3">
        <f t="shared" si="116"/>
        <v>0</v>
      </c>
      <c r="O199" s="3">
        <v>0</v>
      </c>
      <c r="P199" s="3">
        <v>19400</v>
      </c>
      <c r="Q199" s="3">
        <f t="shared" si="118"/>
        <v>0</v>
      </c>
      <c r="R199" s="3">
        <f t="shared" si="152"/>
        <v>0</v>
      </c>
      <c r="S199" s="3">
        <v>0</v>
      </c>
      <c r="T199" s="14">
        <f t="shared" si="143"/>
        <v>0</v>
      </c>
      <c r="U199" s="3">
        <v>0</v>
      </c>
      <c r="V199" s="14">
        <v>0</v>
      </c>
      <c r="W199" s="46">
        <f t="shared" si="153"/>
        <v>0</v>
      </c>
      <c r="X199" s="27">
        <v>0</v>
      </c>
      <c r="Y199" s="48">
        <f t="shared" si="144"/>
        <v>0</v>
      </c>
      <c r="Z199" s="17">
        <v>0</v>
      </c>
    </row>
    <row r="200" spans="1:26" ht="15.6" x14ac:dyDescent="0.25">
      <c r="A200" s="2" t="s">
        <v>140</v>
      </c>
      <c r="B200" s="1" t="s">
        <v>52</v>
      </c>
      <c r="C200" s="1" t="s">
        <v>0</v>
      </c>
      <c r="D200" s="1" t="s">
        <v>0</v>
      </c>
      <c r="E200" s="1" t="s">
        <v>0</v>
      </c>
      <c r="F200" s="3">
        <f>F201+F208+F223+F230</f>
        <v>52967958.939999998</v>
      </c>
      <c r="G200" s="3">
        <f t="shared" si="149"/>
        <v>8204000</v>
      </c>
      <c r="H200" s="3">
        <f>H201+H208+H223+H230</f>
        <v>61171958.939999998</v>
      </c>
      <c r="I200" s="3">
        <f t="shared" si="150"/>
        <v>0</v>
      </c>
      <c r="J200" s="3">
        <f>J201+J208+J223+J230</f>
        <v>61171958.939999998</v>
      </c>
      <c r="K200" s="41">
        <f>K201+K208+K223+K230</f>
        <v>61852155.609999999</v>
      </c>
      <c r="L200" s="3">
        <f t="shared" si="141"/>
        <v>680196.67000000179</v>
      </c>
      <c r="M200" s="41">
        <f>M201+M208+M223+M230</f>
        <v>61852155.609999999</v>
      </c>
      <c r="N200" s="3">
        <f t="shared" si="116"/>
        <v>0</v>
      </c>
      <c r="O200" s="3">
        <f t="shared" ref="O200:V200" si="180">O201+O208+O223+O230</f>
        <v>1960789.79</v>
      </c>
      <c r="P200" s="3">
        <f>P201+P208+P223+P230</f>
        <v>56762555.810000002</v>
      </c>
      <c r="Q200" s="3">
        <f t="shared" si="118"/>
        <v>-5089599.799999997</v>
      </c>
      <c r="R200" s="3">
        <f t="shared" si="152"/>
        <v>0</v>
      </c>
      <c r="S200" s="3">
        <f t="shared" ref="S200:U200" si="181">S201+S208+S223+S230</f>
        <v>1960789.79</v>
      </c>
      <c r="T200" s="14">
        <f t="shared" si="143"/>
        <v>0</v>
      </c>
      <c r="U200" s="3">
        <f t="shared" si="181"/>
        <v>1960789.79</v>
      </c>
      <c r="V200" s="14">
        <f t="shared" si="180"/>
        <v>2541294.6799999997</v>
      </c>
      <c r="W200" s="46">
        <f t="shared" si="153"/>
        <v>0</v>
      </c>
      <c r="X200" s="27">
        <f t="shared" ref="X200:Z200" si="182">X201+X208+X223+X230</f>
        <v>2541294.6799999997</v>
      </c>
      <c r="Y200" s="48">
        <f t="shared" si="144"/>
        <v>0</v>
      </c>
      <c r="Z200" s="17">
        <f t="shared" si="182"/>
        <v>2541294.6799999997</v>
      </c>
    </row>
    <row r="201" spans="1:26" ht="15.6" x14ac:dyDescent="0.25">
      <c r="A201" s="2" t="s">
        <v>141</v>
      </c>
      <c r="B201" s="1" t="s">
        <v>52</v>
      </c>
      <c r="C201" s="1" t="s">
        <v>19</v>
      </c>
      <c r="D201" s="1" t="s">
        <v>0</v>
      </c>
      <c r="E201" s="1" t="s">
        <v>0</v>
      </c>
      <c r="F201" s="3">
        <f>F202+F205</f>
        <v>439740</v>
      </c>
      <c r="G201" s="3">
        <f t="shared" si="149"/>
        <v>0</v>
      </c>
      <c r="H201" s="3">
        <f>H202+H205</f>
        <v>439740</v>
      </c>
      <c r="I201" s="3">
        <f t="shared" si="150"/>
        <v>0</v>
      </c>
      <c r="J201" s="3">
        <f>J202+J205</f>
        <v>439740</v>
      </c>
      <c r="K201" s="41">
        <f>K202+K205</f>
        <v>412740</v>
      </c>
      <c r="L201" s="3">
        <f t="shared" si="141"/>
        <v>-27000</v>
      </c>
      <c r="M201" s="41">
        <f>M202+M205</f>
        <v>412740</v>
      </c>
      <c r="N201" s="3">
        <f t="shared" si="116"/>
        <v>0</v>
      </c>
      <c r="O201" s="3">
        <f t="shared" ref="O201:V201" si="183">O202+O205</f>
        <v>485060</v>
      </c>
      <c r="P201" s="3">
        <f>P202+P205</f>
        <v>412740</v>
      </c>
      <c r="Q201" s="3">
        <f t="shared" si="118"/>
        <v>0</v>
      </c>
      <c r="R201" s="3">
        <f t="shared" si="152"/>
        <v>0</v>
      </c>
      <c r="S201" s="3">
        <f t="shared" ref="S201:U201" si="184">S202+S205</f>
        <v>485060</v>
      </c>
      <c r="T201" s="14">
        <f t="shared" si="143"/>
        <v>0</v>
      </c>
      <c r="U201" s="3">
        <f t="shared" si="184"/>
        <v>485060</v>
      </c>
      <c r="V201" s="14">
        <f t="shared" si="183"/>
        <v>533650</v>
      </c>
      <c r="W201" s="46">
        <f t="shared" si="153"/>
        <v>0</v>
      </c>
      <c r="X201" s="27">
        <f t="shared" ref="X201:Z201" si="185">X202+X205</f>
        <v>533650</v>
      </c>
      <c r="Y201" s="48">
        <f t="shared" si="144"/>
        <v>0</v>
      </c>
      <c r="Z201" s="17">
        <f t="shared" si="185"/>
        <v>533650</v>
      </c>
    </row>
    <row r="202" spans="1:26" ht="140.4" x14ac:dyDescent="0.25">
      <c r="A202" s="4" t="s">
        <v>142</v>
      </c>
      <c r="B202" s="1" t="s">
        <v>52</v>
      </c>
      <c r="C202" s="1" t="s">
        <v>19</v>
      </c>
      <c r="D202" s="1" t="s">
        <v>143</v>
      </c>
      <c r="E202" s="5" t="s">
        <v>0</v>
      </c>
      <c r="F202" s="3">
        <f>F203</f>
        <v>300640</v>
      </c>
      <c r="G202" s="3">
        <f t="shared" si="149"/>
        <v>0</v>
      </c>
      <c r="H202" s="3">
        <f>H203</f>
        <v>300640</v>
      </c>
      <c r="I202" s="3">
        <f t="shared" si="150"/>
        <v>0</v>
      </c>
      <c r="J202" s="3">
        <f>J203</f>
        <v>300640</v>
      </c>
      <c r="K202" s="41">
        <f>K203</f>
        <v>300640</v>
      </c>
      <c r="L202" s="3">
        <f t="shared" si="141"/>
        <v>0</v>
      </c>
      <c r="M202" s="41">
        <f>M203</f>
        <v>300640</v>
      </c>
      <c r="N202" s="3">
        <f t="shared" si="116"/>
        <v>0</v>
      </c>
      <c r="O202" s="3">
        <f t="shared" ref="O202:Z202" si="186">O203</f>
        <v>300640</v>
      </c>
      <c r="P202" s="3">
        <f>P203</f>
        <v>300640</v>
      </c>
      <c r="Q202" s="3">
        <f t="shared" si="118"/>
        <v>0</v>
      </c>
      <c r="R202" s="3">
        <f t="shared" si="152"/>
        <v>0</v>
      </c>
      <c r="S202" s="3">
        <f t="shared" si="186"/>
        <v>300640</v>
      </c>
      <c r="T202" s="14">
        <f t="shared" si="143"/>
        <v>0</v>
      </c>
      <c r="U202" s="3">
        <f t="shared" si="186"/>
        <v>300640</v>
      </c>
      <c r="V202" s="14">
        <f t="shared" si="186"/>
        <v>300640</v>
      </c>
      <c r="W202" s="46">
        <f t="shared" si="153"/>
        <v>0</v>
      </c>
      <c r="X202" s="27">
        <f t="shared" si="186"/>
        <v>300640</v>
      </c>
      <c r="Y202" s="48">
        <f t="shared" si="144"/>
        <v>0</v>
      </c>
      <c r="Z202" s="17">
        <f t="shared" si="186"/>
        <v>300640</v>
      </c>
    </row>
    <row r="203" spans="1:26" ht="15.6" x14ac:dyDescent="0.25">
      <c r="A203" s="4" t="s">
        <v>122</v>
      </c>
      <c r="B203" s="1" t="s">
        <v>52</v>
      </c>
      <c r="C203" s="1" t="s">
        <v>19</v>
      </c>
      <c r="D203" s="1" t="s">
        <v>143</v>
      </c>
      <c r="E203" s="1" t="s">
        <v>123</v>
      </c>
      <c r="F203" s="3">
        <f>F204</f>
        <v>300640</v>
      </c>
      <c r="G203" s="3">
        <f t="shared" si="149"/>
        <v>0</v>
      </c>
      <c r="H203" s="3">
        <f>H204</f>
        <v>300640</v>
      </c>
      <c r="I203" s="3">
        <f t="shared" si="150"/>
        <v>0</v>
      </c>
      <c r="J203" s="3">
        <f>J204</f>
        <v>300640</v>
      </c>
      <c r="K203" s="41">
        <f>K204</f>
        <v>300640</v>
      </c>
      <c r="L203" s="3">
        <f t="shared" si="141"/>
        <v>0</v>
      </c>
      <c r="M203" s="41">
        <f>M204</f>
        <v>300640</v>
      </c>
      <c r="N203" s="3">
        <f t="shared" si="116"/>
        <v>0</v>
      </c>
      <c r="O203" s="3">
        <f t="shared" ref="O203:Z203" si="187">O204</f>
        <v>300640</v>
      </c>
      <c r="P203" s="3">
        <f>P204</f>
        <v>300640</v>
      </c>
      <c r="Q203" s="3">
        <f t="shared" si="118"/>
        <v>0</v>
      </c>
      <c r="R203" s="3">
        <f t="shared" si="152"/>
        <v>0</v>
      </c>
      <c r="S203" s="3">
        <f t="shared" si="187"/>
        <v>300640</v>
      </c>
      <c r="T203" s="14">
        <f t="shared" si="143"/>
        <v>0</v>
      </c>
      <c r="U203" s="3">
        <f t="shared" si="187"/>
        <v>300640</v>
      </c>
      <c r="V203" s="14">
        <f t="shared" si="187"/>
        <v>300640</v>
      </c>
      <c r="W203" s="46">
        <f t="shared" si="153"/>
        <v>0</v>
      </c>
      <c r="X203" s="27">
        <f t="shared" si="187"/>
        <v>300640</v>
      </c>
      <c r="Y203" s="48">
        <f t="shared" si="144"/>
        <v>0</v>
      </c>
      <c r="Z203" s="17">
        <f t="shared" si="187"/>
        <v>300640</v>
      </c>
    </row>
    <row r="204" spans="1:26" ht="15.6" x14ac:dyDescent="0.25">
      <c r="A204" s="4" t="s">
        <v>124</v>
      </c>
      <c r="B204" s="1" t="s">
        <v>52</v>
      </c>
      <c r="C204" s="1" t="s">
        <v>19</v>
      </c>
      <c r="D204" s="1" t="s">
        <v>143</v>
      </c>
      <c r="E204" s="1" t="s">
        <v>125</v>
      </c>
      <c r="F204" s="3">
        <v>300640</v>
      </c>
      <c r="G204" s="3">
        <f t="shared" si="149"/>
        <v>0</v>
      </c>
      <c r="H204" s="3">
        <v>300640</v>
      </c>
      <c r="I204" s="3">
        <f t="shared" si="150"/>
        <v>0</v>
      </c>
      <c r="J204" s="3">
        <v>300640</v>
      </c>
      <c r="K204" s="41">
        <v>300640</v>
      </c>
      <c r="L204" s="3">
        <f t="shared" si="141"/>
        <v>0</v>
      </c>
      <c r="M204" s="41">
        <v>300640</v>
      </c>
      <c r="N204" s="3">
        <f t="shared" si="116"/>
        <v>0</v>
      </c>
      <c r="O204" s="3">
        <v>300640</v>
      </c>
      <c r="P204" s="3">
        <v>300640</v>
      </c>
      <c r="Q204" s="3">
        <f t="shared" si="118"/>
        <v>0</v>
      </c>
      <c r="R204" s="3">
        <f t="shared" si="152"/>
        <v>0</v>
      </c>
      <c r="S204" s="3">
        <v>300640</v>
      </c>
      <c r="T204" s="14">
        <f t="shared" si="143"/>
        <v>0</v>
      </c>
      <c r="U204" s="3">
        <v>300640</v>
      </c>
      <c r="V204" s="14">
        <v>300640</v>
      </c>
      <c r="W204" s="46">
        <f t="shared" si="153"/>
        <v>0</v>
      </c>
      <c r="X204" s="27">
        <v>300640</v>
      </c>
      <c r="Y204" s="48">
        <f t="shared" si="144"/>
        <v>0</v>
      </c>
      <c r="Z204" s="17">
        <v>300640</v>
      </c>
    </row>
    <row r="205" spans="1:26" ht="78" x14ac:dyDescent="0.25">
      <c r="A205" s="4" t="s">
        <v>144</v>
      </c>
      <c r="B205" s="1" t="s">
        <v>52</v>
      </c>
      <c r="C205" s="1" t="s">
        <v>19</v>
      </c>
      <c r="D205" s="1" t="s">
        <v>145</v>
      </c>
      <c r="E205" s="5" t="s">
        <v>0</v>
      </c>
      <c r="F205" s="3">
        <f>F206</f>
        <v>139100</v>
      </c>
      <c r="G205" s="3">
        <f t="shared" si="149"/>
        <v>0</v>
      </c>
      <c r="H205" s="3">
        <f>H206</f>
        <v>139100</v>
      </c>
      <c r="I205" s="3">
        <f t="shared" si="150"/>
        <v>0</v>
      </c>
      <c r="J205" s="3">
        <f>J206</f>
        <v>139100</v>
      </c>
      <c r="K205" s="41">
        <f>K206</f>
        <v>112100</v>
      </c>
      <c r="L205" s="3">
        <f t="shared" si="141"/>
        <v>-27000</v>
      </c>
      <c r="M205" s="41">
        <f>M206</f>
        <v>112100</v>
      </c>
      <c r="N205" s="3">
        <f t="shared" si="116"/>
        <v>0</v>
      </c>
      <c r="O205" s="3">
        <f t="shared" ref="O205:Z205" si="188">O206</f>
        <v>184420</v>
      </c>
      <c r="P205" s="3">
        <f>P206</f>
        <v>112100</v>
      </c>
      <c r="Q205" s="3">
        <f t="shared" si="118"/>
        <v>0</v>
      </c>
      <c r="R205" s="3">
        <f t="shared" si="152"/>
        <v>0</v>
      </c>
      <c r="S205" s="3">
        <f t="shared" si="188"/>
        <v>184420</v>
      </c>
      <c r="T205" s="14">
        <f t="shared" si="143"/>
        <v>0</v>
      </c>
      <c r="U205" s="3">
        <f t="shared" si="188"/>
        <v>184420</v>
      </c>
      <c r="V205" s="14">
        <f t="shared" si="188"/>
        <v>233010</v>
      </c>
      <c r="W205" s="46">
        <f t="shared" si="153"/>
        <v>0</v>
      </c>
      <c r="X205" s="27">
        <f t="shared" si="188"/>
        <v>233010</v>
      </c>
      <c r="Y205" s="48">
        <f t="shared" si="144"/>
        <v>0</v>
      </c>
      <c r="Z205" s="17">
        <f t="shared" si="188"/>
        <v>233010</v>
      </c>
    </row>
    <row r="206" spans="1:26" ht="46.8" x14ac:dyDescent="0.25">
      <c r="A206" s="4" t="s">
        <v>32</v>
      </c>
      <c r="B206" s="1" t="s">
        <v>52</v>
      </c>
      <c r="C206" s="1" t="s">
        <v>19</v>
      </c>
      <c r="D206" s="1" t="s">
        <v>145</v>
      </c>
      <c r="E206" s="1" t="s">
        <v>33</v>
      </c>
      <c r="F206" s="3">
        <f>F207</f>
        <v>139100</v>
      </c>
      <c r="G206" s="3">
        <f t="shared" si="149"/>
        <v>0</v>
      </c>
      <c r="H206" s="3">
        <f>H207</f>
        <v>139100</v>
      </c>
      <c r="I206" s="3">
        <f t="shared" si="150"/>
        <v>0</v>
      </c>
      <c r="J206" s="3">
        <f>J207</f>
        <v>139100</v>
      </c>
      <c r="K206" s="41">
        <f>K207</f>
        <v>112100</v>
      </c>
      <c r="L206" s="3">
        <f t="shared" si="141"/>
        <v>-27000</v>
      </c>
      <c r="M206" s="41">
        <f>M207</f>
        <v>112100</v>
      </c>
      <c r="N206" s="3">
        <f t="shared" si="116"/>
        <v>0</v>
      </c>
      <c r="O206" s="3">
        <f t="shared" ref="O206:Z206" si="189">O207</f>
        <v>184420</v>
      </c>
      <c r="P206" s="3">
        <f>P207</f>
        <v>112100</v>
      </c>
      <c r="Q206" s="3">
        <f t="shared" si="118"/>
        <v>0</v>
      </c>
      <c r="R206" s="3">
        <f t="shared" si="152"/>
        <v>0</v>
      </c>
      <c r="S206" s="3">
        <f t="shared" si="189"/>
        <v>184420</v>
      </c>
      <c r="T206" s="14">
        <f t="shared" si="143"/>
        <v>0</v>
      </c>
      <c r="U206" s="3">
        <f t="shared" si="189"/>
        <v>184420</v>
      </c>
      <c r="V206" s="14">
        <f t="shared" si="189"/>
        <v>233010</v>
      </c>
      <c r="W206" s="46">
        <f t="shared" si="153"/>
        <v>0</v>
      </c>
      <c r="X206" s="27">
        <f t="shared" si="189"/>
        <v>233010</v>
      </c>
      <c r="Y206" s="48">
        <f t="shared" si="144"/>
        <v>0</v>
      </c>
      <c r="Z206" s="17">
        <f t="shared" si="189"/>
        <v>233010</v>
      </c>
    </row>
    <row r="207" spans="1:26" ht="46.8" x14ac:dyDescent="0.25">
      <c r="A207" s="4" t="s">
        <v>34</v>
      </c>
      <c r="B207" s="1" t="s">
        <v>52</v>
      </c>
      <c r="C207" s="1" t="s">
        <v>19</v>
      </c>
      <c r="D207" s="1" t="s">
        <v>145</v>
      </c>
      <c r="E207" s="1" t="s">
        <v>35</v>
      </c>
      <c r="F207" s="3">
        <v>139100</v>
      </c>
      <c r="G207" s="3">
        <f t="shared" si="149"/>
        <v>0</v>
      </c>
      <c r="H207" s="3">
        <v>139100</v>
      </c>
      <c r="I207" s="3">
        <f t="shared" si="150"/>
        <v>0</v>
      </c>
      <c r="J207" s="3">
        <v>139100</v>
      </c>
      <c r="K207" s="41">
        <v>112100</v>
      </c>
      <c r="L207" s="3">
        <f t="shared" si="141"/>
        <v>-27000</v>
      </c>
      <c r="M207" s="41">
        <v>112100</v>
      </c>
      <c r="N207" s="3">
        <f t="shared" si="116"/>
        <v>0</v>
      </c>
      <c r="O207" s="3">
        <v>184420</v>
      </c>
      <c r="P207" s="3">
        <v>112100</v>
      </c>
      <c r="Q207" s="3">
        <f t="shared" si="118"/>
        <v>0</v>
      </c>
      <c r="R207" s="3">
        <f t="shared" si="152"/>
        <v>0</v>
      </c>
      <c r="S207" s="3">
        <v>184420</v>
      </c>
      <c r="T207" s="14">
        <f t="shared" si="143"/>
        <v>0</v>
      </c>
      <c r="U207" s="3">
        <v>184420</v>
      </c>
      <c r="V207" s="14">
        <v>233010</v>
      </c>
      <c r="W207" s="46">
        <f t="shared" si="153"/>
        <v>0</v>
      </c>
      <c r="X207" s="27">
        <v>233010</v>
      </c>
      <c r="Y207" s="48">
        <f t="shared" si="144"/>
        <v>0</v>
      </c>
      <c r="Z207" s="17">
        <v>233010</v>
      </c>
    </row>
    <row r="208" spans="1:26" ht="15.6" x14ac:dyDescent="0.25">
      <c r="A208" s="2" t="s">
        <v>146</v>
      </c>
      <c r="B208" s="1" t="s">
        <v>52</v>
      </c>
      <c r="C208" s="1" t="s">
        <v>21</v>
      </c>
      <c r="D208" s="1" t="s">
        <v>0</v>
      </c>
      <c r="E208" s="1" t="s">
        <v>0</v>
      </c>
      <c r="F208" s="3">
        <f>F209+F217+F220</f>
        <v>1846982.98</v>
      </c>
      <c r="G208" s="3">
        <f t="shared" si="149"/>
        <v>-150000</v>
      </c>
      <c r="H208" s="3">
        <f>H209+H217+H220</f>
        <v>1696982.98</v>
      </c>
      <c r="I208" s="3">
        <f t="shared" si="150"/>
        <v>0</v>
      </c>
      <c r="J208" s="3">
        <f>J209+J217+J220+J214</f>
        <v>1696982.98</v>
      </c>
      <c r="K208" s="41">
        <f>K209+K217+K220+K214</f>
        <v>2396982.98</v>
      </c>
      <c r="L208" s="3">
        <f t="shared" si="141"/>
        <v>700000</v>
      </c>
      <c r="M208" s="41">
        <f>M209+M217+M220+M214</f>
        <v>2396982.98</v>
      </c>
      <c r="N208" s="3">
        <f t="shared" si="116"/>
        <v>0</v>
      </c>
      <c r="O208" s="3">
        <f t="shared" ref="O208:V208" si="190">O209+O217+O220</f>
        <v>1063829.79</v>
      </c>
      <c r="P208" s="3">
        <f>P209+P217+P220+P214</f>
        <v>2338282.98</v>
      </c>
      <c r="Q208" s="3">
        <f t="shared" si="118"/>
        <v>-58700</v>
      </c>
      <c r="R208" s="3">
        <f t="shared" si="152"/>
        <v>0</v>
      </c>
      <c r="S208" s="3">
        <f t="shared" ref="S208:U208" si="191">S209+S217+S220</f>
        <v>1063829.79</v>
      </c>
      <c r="T208" s="14">
        <f t="shared" si="143"/>
        <v>0</v>
      </c>
      <c r="U208" s="3">
        <f t="shared" si="191"/>
        <v>1063829.79</v>
      </c>
      <c r="V208" s="14">
        <f t="shared" si="190"/>
        <v>1595744.68</v>
      </c>
      <c r="W208" s="46">
        <f t="shared" si="153"/>
        <v>0</v>
      </c>
      <c r="X208" s="27">
        <f t="shared" ref="X208:Z208" si="192">X209+X217+X220</f>
        <v>1595744.68</v>
      </c>
      <c r="Y208" s="48">
        <f t="shared" si="144"/>
        <v>0</v>
      </c>
      <c r="Z208" s="17">
        <f t="shared" si="192"/>
        <v>1595744.68</v>
      </c>
    </row>
    <row r="209" spans="1:26" ht="31.2" x14ac:dyDescent="0.25">
      <c r="A209" s="4" t="s">
        <v>147</v>
      </c>
      <c r="B209" s="1" t="s">
        <v>52</v>
      </c>
      <c r="C209" s="1" t="s">
        <v>21</v>
      </c>
      <c r="D209" s="1" t="s">
        <v>148</v>
      </c>
      <c r="E209" s="5" t="s">
        <v>0</v>
      </c>
      <c r="F209" s="3">
        <f>F210+F212</f>
        <v>1181900</v>
      </c>
      <c r="G209" s="3">
        <f t="shared" si="149"/>
        <v>-187101.31999999995</v>
      </c>
      <c r="H209" s="3">
        <f>H210+H212</f>
        <v>994798.68</v>
      </c>
      <c r="I209" s="3">
        <f t="shared" si="150"/>
        <v>0</v>
      </c>
      <c r="J209" s="3">
        <f>J210+J212</f>
        <v>994798.68</v>
      </c>
      <c r="K209" s="41">
        <f>K210+K212</f>
        <v>994798.68</v>
      </c>
      <c r="L209" s="3">
        <f t="shared" si="141"/>
        <v>0</v>
      </c>
      <c r="M209" s="41">
        <f>M210+M212</f>
        <v>994798.68</v>
      </c>
      <c r="N209" s="3">
        <f t="shared" si="116"/>
        <v>0</v>
      </c>
      <c r="O209" s="3">
        <v>0</v>
      </c>
      <c r="P209" s="3">
        <f>P210+P212</f>
        <v>941498.68</v>
      </c>
      <c r="Q209" s="3">
        <f t="shared" si="118"/>
        <v>-53300</v>
      </c>
      <c r="R209" s="3">
        <f t="shared" si="152"/>
        <v>0</v>
      </c>
      <c r="S209" s="3">
        <v>0</v>
      </c>
      <c r="T209" s="14">
        <f t="shared" si="143"/>
        <v>0</v>
      </c>
      <c r="U209" s="3">
        <v>0</v>
      </c>
      <c r="V209" s="14">
        <v>0</v>
      </c>
      <c r="W209" s="46">
        <f t="shared" si="153"/>
        <v>0</v>
      </c>
      <c r="X209" s="27">
        <v>0</v>
      </c>
      <c r="Y209" s="48">
        <f t="shared" si="144"/>
        <v>0</v>
      </c>
      <c r="Z209" s="17">
        <v>0</v>
      </c>
    </row>
    <row r="210" spans="1:26" ht="46.8" x14ac:dyDescent="0.25">
      <c r="A210" s="4" t="s">
        <v>32</v>
      </c>
      <c r="B210" s="1" t="s">
        <v>52</v>
      </c>
      <c r="C210" s="1" t="s">
        <v>21</v>
      </c>
      <c r="D210" s="1" t="s">
        <v>148</v>
      </c>
      <c r="E210" s="1" t="s">
        <v>33</v>
      </c>
      <c r="F210" s="3">
        <f>F211</f>
        <v>415900</v>
      </c>
      <c r="G210" s="3">
        <f t="shared" si="149"/>
        <v>533898.68000000005</v>
      </c>
      <c r="H210" s="3">
        <f>H211</f>
        <v>949798.68</v>
      </c>
      <c r="I210" s="3">
        <f t="shared" si="150"/>
        <v>-169560</v>
      </c>
      <c r="J210" s="3">
        <f>J211</f>
        <v>780238.68</v>
      </c>
      <c r="K210" s="41">
        <f>K211</f>
        <v>780238.68</v>
      </c>
      <c r="L210" s="3">
        <f t="shared" si="141"/>
        <v>0</v>
      </c>
      <c r="M210" s="41">
        <f>M211</f>
        <v>780238.68</v>
      </c>
      <c r="N210" s="3">
        <f t="shared" si="116"/>
        <v>0</v>
      </c>
      <c r="O210" s="3">
        <v>0</v>
      </c>
      <c r="P210" s="3">
        <f>P211</f>
        <v>726938.68</v>
      </c>
      <c r="Q210" s="3">
        <f t="shared" si="118"/>
        <v>-53300</v>
      </c>
      <c r="R210" s="3">
        <f t="shared" si="152"/>
        <v>0</v>
      </c>
      <c r="S210" s="3">
        <v>0</v>
      </c>
      <c r="T210" s="14">
        <f t="shared" si="143"/>
        <v>0</v>
      </c>
      <c r="U210" s="3">
        <v>0</v>
      </c>
      <c r="V210" s="14">
        <v>0</v>
      </c>
      <c r="W210" s="46">
        <f t="shared" si="153"/>
        <v>0</v>
      </c>
      <c r="X210" s="27">
        <v>0</v>
      </c>
      <c r="Y210" s="48">
        <f t="shared" si="144"/>
        <v>0</v>
      </c>
      <c r="Z210" s="17">
        <v>0</v>
      </c>
    </row>
    <row r="211" spans="1:26" ht="46.8" x14ac:dyDescent="0.25">
      <c r="A211" s="4" t="s">
        <v>34</v>
      </c>
      <c r="B211" s="1" t="s">
        <v>52</v>
      </c>
      <c r="C211" s="1" t="s">
        <v>21</v>
      </c>
      <c r="D211" s="1" t="s">
        <v>148</v>
      </c>
      <c r="E211" s="1" t="s">
        <v>35</v>
      </c>
      <c r="F211" s="3">
        <v>415900</v>
      </c>
      <c r="G211" s="3">
        <f t="shared" si="149"/>
        <v>533898.68000000005</v>
      </c>
      <c r="H211" s="3">
        <v>949798.68</v>
      </c>
      <c r="I211" s="3">
        <f t="shared" si="150"/>
        <v>-169560</v>
      </c>
      <c r="J211" s="3">
        <v>780238.68</v>
      </c>
      <c r="K211" s="41">
        <v>780238.68</v>
      </c>
      <c r="L211" s="3">
        <f t="shared" si="141"/>
        <v>0</v>
      </c>
      <c r="M211" s="41">
        <v>780238.68</v>
      </c>
      <c r="N211" s="3">
        <f t="shared" ref="N211:N277" si="193">M211-K211</f>
        <v>0</v>
      </c>
      <c r="O211" s="3">
        <v>0</v>
      </c>
      <c r="P211" s="3">
        <v>726938.68</v>
      </c>
      <c r="Q211" s="3">
        <f t="shared" ref="Q211:Q277" si="194">P211-M211</f>
        <v>-53300</v>
      </c>
      <c r="R211" s="3">
        <f t="shared" si="152"/>
        <v>0</v>
      </c>
      <c r="S211" s="3">
        <v>0</v>
      </c>
      <c r="T211" s="14">
        <f t="shared" si="143"/>
        <v>0</v>
      </c>
      <c r="U211" s="3">
        <v>0</v>
      </c>
      <c r="V211" s="14">
        <v>0</v>
      </c>
      <c r="W211" s="46">
        <f t="shared" si="153"/>
        <v>0</v>
      </c>
      <c r="X211" s="27">
        <v>0</v>
      </c>
      <c r="Y211" s="48">
        <f t="shared" si="144"/>
        <v>0</v>
      </c>
      <c r="Z211" s="17">
        <v>0</v>
      </c>
    </row>
    <row r="212" spans="1:26" ht="46.8" x14ac:dyDescent="0.25">
      <c r="A212" s="4" t="s">
        <v>149</v>
      </c>
      <c r="B212" s="1" t="s">
        <v>52</v>
      </c>
      <c r="C212" s="1" t="s">
        <v>21</v>
      </c>
      <c r="D212" s="1" t="s">
        <v>148</v>
      </c>
      <c r="E212" s="1" t="s">
        <v>150</v>
      </c>
      <c r="F212" s="3">
        <f>F213</f>
        <v>766000</v>
      </c>
      <c r="G212" s="3">
        <f t="shared" si="149"/>
        <v>-721000</v>
      </c>
      <c r="H212" s="3">
        <f>H213</f>
        <v>45000</v>
      </c>
      <c r="I212" s="3">
        <f t="shared" si="150"/>
        <v>169560</v>
      </c>
      <c r="J212" s="3">
        <f>J213</f>
        <v>214560</v>
      </c>
      <c r="K212" s="41">
        <f>K213</f>
        <v>214560</v>
      </c>
      <c r="L212" s="3">
        <f t="shared" si="141"/>
        <v>0</v>
      </c>
      <c r="M212" s="41">
        <f>M213</f>
        <v>214560</v>
      </c>
      <c r="N212" s="3">
        <f t="shared" si="193"/>
        <v>0</v>
      </c>
      <c r="O212" s="3">
        <v>0</v>
      </c>
      <c r="P212" s="3">
        <f>P213</f>
        <v>214560</v>
      </c>
      <c r="Q212" s="3">
        <f t="shared" si="194"/>
        <v>0</v>
      </c>
      <c r="R212" s="3">
        <f t="shared" si="152"/>
        <v>0</v>
      </c>
      <c r="S212" s="3">
        <v>0</v>
      </c>
      <c r="T212" s="14">
        <f t="shared" si="143"/>
        <v>0</v>
      </c>
      <c r="U212" s="3">
        <v>0</v>
      </c>
      <c r="V212" s="14">
        <v>0</v>
      </c>
      <c r="W212" s="46">
        <f t="shared" si="153"/>
        <v>0</v>
      </c>
      <c r="X212" s="27">
        <v>0</v>
      </c>
      <c r="Y212" s="48">
        <f t="shared" si="144"/>
        <v>0</v>
      </c>
      <c r="Z212" s="17">
        <v>0</v>
      </c>
    </row>
    <row r="213" spans="1:26" ht="15.6" x14ac:dyDescent="0.25">
      <c r="A213" s="4" t="s">
        <v>151</v>
      </c>
      <c r="B213" s="1" t="s">
        <v>52</v>
      </c>
      <c r="C213" s="1" t="s">
        <v>21</v>
      </c>
      <c r="D213" s="1" t="s">
        <v>148</v>
      </c>
      <c r="E213" s="1" t="s">
        <v>152</v>
      </c>
      <c r="F213" s="3">
        <v>766000</v>
      </c>
      <c r="G213" s="3">
        <f t="shared" si="149"/>
        <v>-721000</v>
      </c>
      <c r="H213" s="3">
        <v>45000</v>
      </c>
      <c r="I213" s="3">
        <f t="shared" si="150"/>
        <v>169560</v>
      </c>
      <c r="J213" s="3">
        <v>214560</v>
      </c>
      <c r="K213" s="41">
        <v>214560</v>
      </c>
      <c r="L213" s="3">
        <f t="shared" si="141"/>
        <v>0</v>
      </c>
      <c r="M213" s="41">
        <v>214560</v>
      </c>
      <c r="N213" s="3">
        <f t="shared" si="193"/>
        <v>0</v>
      </c>
      <c r="O213" s="3">
        <v>0</v>
      </c>
      <c r="P213" s="3">
        <v>214560</v>
      </c>
      <c r="Q213" s="3">
        <f t="shared" si="194"/>
        <v>0</v>
      </c>
      <c r="R213" s="3">
        <f t="shared" si="152"/>
        <v>0</v>
      </c>
      <c r="S213" s="3">
        <v>0</v>
      </c>
      <c r="T213" s="14">
        <f t="shared" si="143"/>
        <v>0</v>
      </c>
      <c r="U213" s="3">
        <v>0</v>
      </c>
      <c r="V213" s="14">
        <v>0</v>
      </c>
      <c r="W213" s="46">
        <f t="shared" si="153"/>
        <v>0</v>
      </c>
      <c r="X213" s="27">
        <v>0</v>
      </c>
      <c r="Y213" s="48">
        <f t="shared" si="144"/>
        <v>0</v>
      </c>
      <c r="Z213" s="17">
        <v>0</v>
      </c>
    </row>
    <row r="214" spans="1:26" ht="109.2" x14ac:dyDescent="0.25">
      <c r="A214" s="4" t="s">
        <v>287</v>
      </c>
      <c r="B214" s="1" t="s">
        <v>52</v>
      </c>
      <c r="C214" s="1" t="s">
        <v>21</v>
      </c>
      <c r="D214" s="1" t="s">
        <v>288</v>
      </c>
      <c r="E214" s="5" t="s">
        <v>0</v>
      </c>
      <c r="F214" s="3">
        <f>F215+F217</f>
        <v>1022282.98</v>
      </c>
      <c r="G214" s="3">
        <f t="shared" ref="G214:G216" si="195">H214-F214</f>
        <v>571000</v>
      </c>
      <c r="H214" s="3">
        <f>H215+H217</f>
        <v>1593282.98</v>
      </c>
      <c r="I214" s="3">
        <f t="shared" ref="I214:I216" si="196">J214-H214</f>
        <v>-1593282.98</v>
      </c>
      <c r="J214" s="3">
        <f>J215</f>
        <v>0</v>
      </c>
      <c r="K214" s="41">
        <f>K215</f>
        <v>700000</v>
      </c>
      <c r="L214" s="3">
        <f t="shared" ref="L214:L216" si="197">K214-J214</f>
        <v>700000</v>
      </c>
      <c r="M214" s="41">
        <f>M215</f>
        <v>700000</v>
      </c>
      <c r="N214" s="3">
        <f t="shared" si="193"/>
        <v>0</v>
      </c>
      <c r="O214" s="3">
        <v>0</v>
      </c>
      <c r="P214" s="3">
        <f>P215</f>
        <v>753300</v>
      </c>
      <c r="Q214" s="3">
        <f t="shared" si="194"/>
        <v>53300</v>
      </c>
      <c r="R214" s="3">
        <f t="shared" ref="R214:R216" si="198">S214-O214</f>
        <v>0</v>
      </c>
      <c r="S214" s="3">
        <v>0</v>
      </c>
      <c r="T214" s="14">
        <f t="shared" ref="T214:T216" si="199">U214-S214</f>
        <v>0</v>
      </c>
      <c r="U214" s="3">
        <v>0</v>
      </c>
      <c r="V214" s="14">
        <v>0</v>
      </c>
      <c r="W214" s="46">
        <f t="shared" ref="W214:W216" si="200">X214-V214</f>
        <v>0</v>
      </c>
      <c r="X214" s="27">
        <v>0</v>
      </c>
      <c r="Y214" s="48">
        <f t="shared" ref="Y214:Y216" si="201">Z214-X214</f>
        <v>0</v>
      </c>
      <c r="Z214" s="17">
        <v>0</v>
      </c>
    </row>
    <row r="215" spans="1:26" ht="15.6" x14ac:dyDescent="0.25">
      <c r="A215" s="4" t="s">
        <v>122</v>
      </c>
      <c r="B215" s="1" t="s">
        <v>52</v>
      </c>
      <c r="C215" s="1" t="s">
        <v>21</v>
      </c>
      <c r="D215" s="1" t="s">
        <v>288</v>
      </c>
      <c r="E215" s="1">
        <v>500</v>
      </c>
      <c r="F215" s="3">
        <f>F216</f>
        <v>415900</v>
      </c>
      <c r="G215" s="3">
        <f t="shared" si="195"/>
        <v>533898.68000000005</v>
      </c>
      <c r="H215" s="3">
        <f>H216</f>
        <v>949798.68</v>
      </c>
      <c r="I215" s="3">
        <f t="shared" si="196"/>
        <v>-949798.68</v>
      </c>
      <c r="J215" s="3">
        <f>J216</f>
        <v>0</v>
      </c>
      <c r="K215" s="41">
        <f>K216</f>
        <v>700000</v>
      </c>
      <c r="L215" s="3">
        <f t="shared" si="197"/>
        <v>700000</v>
      </c>
      <c r="M215" s="41">
        <f>M216</f>
        <v>700000</v>
      </c>
      <c r="N215" s="3">
        <f t="shared" si="193"/>
        <v>0</v>
      </c>
      <c r="O215" s="3">
        <v>0</v>
      </c>
      <c r="P215" s="3">
        <f>P216</f>
        <v>753300</v>
      </c>
      <c r="Q215" s="3">
        <f t="shared" si="194"/>
        <v>53300</v>
      </c>
      <c r="R215" s="3">
        <f t="shared" si="198"/>
        <v>0</v>
      </c>
      <c r="S215" s="3">
        <v>0</v>
      </c>
      <c r="T215" s="14">
        <f t="shared" si="199"/>
        <v>0</v>
      </c>
      <c r="U215" s="3">
        <v>0</v>
      </c>
      <c r="V215" s="14">
        <v>0</v>
      </c>
      <c r="W215" s="46">
        <f t="shared" si="200"/>
        <v>0</v>
      </c>
      <c r="X215" s="27">
        <v>0</v>
      </c>
      <c r="Y215" s="48">
        <f t="shared" si="201"/>
        <v>0</v>
      </c>
      <c r="Z215" s="17">
        <v>0</v>
      </c>
    </row>
    <row r="216" spans="1:26" ht="15.6" x14ac:dyDescent="0.25">
      <c r="A216" s="4" t="s">
        <v>124</v>
      </c>
      <c r="B216" s="1" t="s">
        <v>52</v>
      </c>
      <c r="C216" s="1" t="s">
        <v>21</v>
      </c>
      <c r="D216" s="1" t="s">
        <v>288</v>
      </c>
      <c r="E216" s="1">
        <v>540</v>
      </c>
      <c r="F216" s="3">
        <v>415900</v>
      </c>
      <c r="G216" s="3">
        <f t="shared" si="195"/>
        <v>533898.68000000005</v>
      </c>
      <c r="H216" s="3">
        <v>949798.68</v>
      </c>
      <c r="I216" s="3">
        <f t="shared" si="196"/>
        <v>-949798.68</v>
      </c>
      <c r="J216" s="3">
        <v>0</v>
      </c>
      <c r="K216" s="41">
        <v>700000</v>
      </c>
      <c r="L216" s="3">
        <f t="shared" si="197"/>
        <v>700000</v>
      </c>
      <c r="M216" s="41">
        <v>700000</v>
      </c>
      <c r="N216" s="3">
        <f t="shared" si="193"/>
        <v>0</v>
      </c>
      <c r="O216" s="3">
        <v>0</v>
      </c>
      <c r="P216" s="3">
        <v>753300</v>
      </c>
      <c r="Q216" s="3">
        <f t="shared" si="194"/>
        <v>53300</v>
      </c>
      <c r="R216" s="3">
        <f t="shared" si="198"/>
        <v>0</v>
      </c>
      <c r="S216" s="3">
        <v>0</v>
      </c>
      <c r="T216" s="14">
        <f t="shared" si="199"/>
        <v>0</v>
      </c>
      <c r="U216" s="3">
        <v>0</v>
      </c>
      <c r="V216" s="14">
        <v>0</v>
      </c>
      <c r="W216" s="46">
        <f t="shared" si="200"/>
        <v>0</v>
      </c>
      <c r="X216" s="27">
        <v>0</v>
      </c>
      <c r="Y216" s="48">
        <f t="shared" si="201"/>
        <v>0</v>
      </c>
      <c r="Z216" s="17">
        <v>0</v>
      </c>
    </row>
    <row r="217" spans="1:26" ht="31.2" x14ac:dyDescent="0.25">
      <c r="A217" s="4" t="s">
        <v>153</v>
      </c>
      <c r="B217" s="1" t="s">
        <v>52</v>
      </c>
      <c r="C217" s="1" t="s">
        <v>21</v>
      </c>
      <c r="D217" s="1" t="s">
        <v>154</v>
      </c>
      <c r="E217" s="5" t="s">
        <v>0</v>
      </c>
      <c r="F217" s="3">
        <f>F218</f>
        <v>606382.98</v>
      </c>
      <c r="G217" s="3">
        <f t="shared" si="149"/>
        <v>37101.319999999949</v>
      </c>
      <c r="H217" s="3">
        <f>H218</f>
        <v>643484.29999999993</v>
      </c>
      <c r="I217" s="3">
        <f t="shared" si="150"/>
        <v>0</v>
      </c>
      <c r="J217" s="3">
        <f>J218</f>
        <v>643484.29999999993</v>
      </c>
      <c r="K217" s="41">
        <f>K218</f>
        <v>643484.29999999993</v>
      </c>
      <c r="L217" s="3">
        <f t="shared" si="141"/>
        <v>0</v>
      </c>
      <c r="M217" s="41">
        <f>M218</f>
        <v>643484.29999999993</v>
      </c>
      <c r="N217" s="3">
        <f t="shared" si="193"/>
        <v>0</v>
      </c>
      <c r="O217" s="3">
        <v>1063829.79</v>
      </c>
      <c r="P217" s="3">
        <f>P218</f>
        <v>643484.29999999993</v>
      </c>
      <c r="Q217" s="3">
        <f t="shared" si="194"/>
        <v>0</v>
      </c>
      <c r="R217" s="3">
        <f t="shared" si="152"/>
        <v>0</v>
      </c>
      <c r="S217" s="3">
        <v>1063829.79</v>
      </c>
      <c r="T217" s="14">
        <f t="shared" si="143"/>
        <v>0</v>
      </c>
      <c r="U217" s="3">
        <v>1063829.79</v>
      </c>
      <c r="V217" s="14">
        <v>1595744.68</v>
      </c>
      <c r="W217" s="46">
        <f t="shared" si="153"/>
        <v>0</v>
      </c>
      <c r="X217" s="27">
        <v>1595744.68</v>
      </c>
      <c r="Y217" s="48">
        <f t="shared" si="144"/>
        <v>0</v>
      </c>
      <c r="Z217" s="17">
        <v>1595744.68</v>
      </c>
    </row>
    <row r="218" spans="1:26" ht="46.8" x14ac:dyDescent="0.25">
      <c r="A218" s="4" t="s">
        <v>32</v>
      </c>
      <c r="B218" s="1" t="s">
        <v>52</v>
      </c>
      <c r="C218" s="1" t="s">
        <v>21</v>
      </c>
      <c r="D218" s="1" t="s">
        <v>154</v>
      </c>
      <c r="E218" s="1" t="s">
        <v>33</v>
      </c>
      <c r="F218" s="3">
        <f>F219</f>
        <v>606382.98</v>
      </c>
      <c r="G218" s="3">
        <f t="shared" si="149"/>
        <v>37101.319999999949</v>
      </c>
      <c r="H218" s="3">
        <f>H219</f>
        <v>643484.29999999993</v>
      </c>
      <c r="I218" s="3">
        <f t="shared" si="150"/>
        <v>0</v>
      </c>
      <c r="J218" s="3">
        <f>J219</f>
        <v>643484.29999999993</v>
      </c>
      <c r="K218" s="41">
        <f>K219</f>
        <v>643484.29999999993</v>
      </c>
      <c r="L218" s="3">
        <f t="shared" si="141"/>
        <v>0</v>
      </c>
      <c r="M218" s="41">
        <f>M219</f>
        <v>643484.29999999993</v>
      </c>
      <c r="N218" s="3">
        <f t="shared" si="193"/>
        <v>0</v>
      </c>
      <c r="O218" s="3">
        <v>1063829.79</v>
      </c>
      <c r="P218" s="3">
        <f>P219</f>
        <v>643484.29999999993</v>
      </c>
      <c r="Q218" s="3">
        <f t="shared" si="194"/>
        <v>0</v>
      </c>
      <c r="R218" s="3">
        <f t="shared" si="152"/>
        <v>0</v>
      </c>
      <c r="S218" s="3">
        <v>1063829.79</v>
      </c>
      <c r="T218" s="14">
        <f t="shared" si="143"/>
        <v>0</v>
      </c>
      <c r="U218" s="3">
        <v>1063829.79</v>
      </c>
      <c r="V218" s="14">
        <v>1595744.68</v>
      </c>
      <c r="W218" s="46">
        <f t="shared" si="153"/>
        <v>0</v>
      </c>
      <c r="X218" s="27">
        <v>1595744.68</v>
      </c>
      <c r="Y218" s="48">
        <f t="shared" si="144"/>
        <v>0</v>
      </c>
      <c r="Z218" s="17">
        <v>1595744.68</v>
      </c>
    </row>
    <row r="219" spans="1:26" ht="46.8" x14ac:dyDescent="0.25">
      <c r="A219" s="4" t="s">
        <v>34</v>
      </c>
      <c r="B219" s="1" t="s">
        <v>52</v>
      </c>
      <c r="C219" s="1" t="s">
        <v>21</v>
      </c>
      <c r="D219" s="1" t="s">
        <v>154</v>
      </c>
      <c r="E219" s="1" t="s">
        <v>35</v>
      </c>
      <c r="F219" s="3">
        <v>606382.98</v>
      </c>
      <c r="G219" s="3">
        <f t="shared" si="149"/>
        <v>37101.319999999949</v>
      </c>
      <c r="H219" s="3">
        <v>643484.29999999993</v>
      </c>
      <c r="I219" s="3">
        <f t="shared" si="150"/>
        <v>0</v>
      </c>
      <c r="J219" s="3">
        <v>643484.29999999993</v>
      </c>
      <c r="K219" s="41">
        <v>643484.29999999993</v>
      </c>
      <c r="L219" s="3">
        <f t="shared" si="141"/>
        <v>0</v>
      </c>
      <c r="M219" s="41">
        <v>643484.29999999993</v>
      </c>
      <c r="N219" s="3">
        <f t="shared" si="193"/>
        <v>0</v>
      </c>
      <c r="O219" s="3">
        <v>1063829.79</v>
      </c>
      <c r="P219" s="3">
        <v>643484.29999999993</v>
      </c>
      <c r="Q219" s="3">
        <f t="shared" si="194"/>
        <v>0</v>
      </c>
      <c r="R219" s="3">
        <f t="shared" si="152"/>
        <v>0</v>
      </c>
      <c r="S219" s="3">
        <v>1063829.79</v>
      </c>
      <c r="T219" s="14">
        <f t="shared" si="143"/>
        <v>0</v>
      </c>
      <c r="U219" s="3">
        <v>1063829.79</v>
      </c>
      <c r="V219" s="14">
        <v>1595744.68</v>
      </c>
      <c r="W219" s="46">
        <f t="shared" si="153"/>
        <v>0</v>
      </c>
      <c r="X219" s="27">
        <v>1595744.68</v>
      </c>
      <c r="Y219" s="48">
        <f t="shared" si="144"/>
        <v>0</v>
      </c>
      <c r="Z219" s="17">
        <v>1595744.68</v>
      </c>
    </row>
    <row r="220" spans="1:26" ht="31.2" hidden="1" x14ac:dyDescent="0.25">
      <c r="A220" s="4" t="s">
        <v>147</v>
      </c>
      <c r="B220" s="1" t="s">
        <v>52</v>
      </c>
      <c r="C220" s="1" t="s">
        <v>21</v>
      </c>
      <c r="D220" s="1" t="s">
        <v>155</v>
      </c>
      <c r="E220" s="5" t="s">
        <v>0</v>
      </c>
      <c r="F220" s="3">
        <f>F221</f>
        <v>58700</v>
      </c>
      <c r="G220" s="3">
        <f t="shared" si="149"/>
        <v>0</v>
      </c>
      <c r="H220" s="3">
        <f>H221</f>
        <v>58700</v>
      </c>
      <c r="I220" s="3">
        <f t="shared" si="150"/>
        <v>0</v>
      </c>
      <c r="J220" s="3">
        <f>J221</f>
        <v>58700</v>
      </c>
      <c r="K220" s="41">
        <f>K221</f>
        <v>58700</v>
      </c>
      <c r="L220" s="3">
        <f t="shared" si="141"/>
        <v>0</v>
      </c>
      <c r="M220" s="41">
        <f>M221</f>
        <v>58700</v>
      </c>
      <c r="N220" s="3">
        <f t="shared" si="193"/>
        <v>0</v>
      </c>
      <c r="O220" s="3">
        <v>0</v>
      </c>
      <c r="P220" s="3">
        <f>P221</f>
        <v>0</v>
      </c>
      <c r="Q220" s="3">
        <f t="shared" si="194"/>
        <v>-58700</v>
      </c>
      <c r="R220" s="3">
        <f t="shared" si="152"/>
        <v>0</v>
      </c>
      <c r="S220" s="3">
        <v>0</v>
      </c>
      <c r="T220" s="14">
        <f t="shared" si="143"/>
        <v>0</v>
      </c>
      <c r="U220" s="3">
        <v>0</v>
      </c>
      <c r="V220" s="14">
        <v>0</v>
      </c>
      <c r="W220" s="46">
        <f t="shared" si="153"/>
        <v>0</v>
      </c>
      <c r="X220" s="27">
        <v>0</v>
      </c>
      <c r="Y220" s="48">
        <f t="shared" si="144"/>
        <v>0</v>
      </c>
      <c r="Z220" s="17">
        <v>0</v>
      </c>
    </row>
    <row r="221" spans="1:26" ht="46.8" hidden="1" x14ac:dyDescent="0.25">
      <c r="A221" s="4" t="s">
        <v>32</v>
      </c>
      <c r="B221" s="1" t="s">
        <v>52</v>
      </c>
      <c r="C221" s="1" t="s">
        <v>21</v>
      </c>
      <c r="D221" s="1" t="s">
        <v>155</v>
      </c>
      <c r="E221" s="1" t="s">
        <v>33</v>
      </c>
      <c r="F221" s="3">
        <f>F222</f>
        <v>58700</v>
      </c>
      <c r="G221" s="3">
        <f t="shared" si="149"/>
        <v>0</v>
      </c>
      <c r="H221" s="3">
        <f>H222</f>
        <v>58700</v>
      </c>
      <c r="I221" s="3">
        <f t="shared" si="150"/>
        <v>0</v>
      </c>
      <c r="J221" s="3">
        <f>J222</f>
        <v>58700</v>
      </c>
      <c r="K221" s="41">
        <f>K222</f>
        <v>58700</v>
      </c>
      <c r="L221" s="3">
        <f t="shared" si="141"/>
        <v>0</v>
      </c>
      <c r="M221" s="41">
        <f>M222</f>
        <v>58700</v>
      </c>
      <c r="N221" s="3">
        <f t="shared" si="193"/>
        <v>0</v>
      </c>
      <c r="O221" s="3">
        <v>0</v>
      </c>
      <c r="P221" s="3">
        <f>P222</f>
        <v>0</v>
      </c>
      <c r="Q221" s="3">
        <f t="shared" si="194"/>
        <v>-58700</v>
      </c>
      <c r="R221" s="3">
        <f t="shared" si="152"/>
        <v>0</v>
      </c>
      <c r="S221" s="3">
        <v>0</v>
      </c>
      <c r="T221" s="14">
        <f t="shared" si="143"/>
        <v>0</v>
      </c>
      <c r="U221" s="3">
        <v>0</v>
      </c>
      <c r="V221" s="14">
        <v>0</v>
      </c>
      <c r="W221" s="46">
        <f t="shared" si="153"/>
        <v>0</v>
      </c>
      <c r="X221" s="27">
        <v>0</v>
      </c>
      <c r="Y221" s="48">
        <f t="shared" si="144"/>
        <v>0</v>
      </c>
      <c r="Z221" s="17">
        <v>0</v>
      </c>
    </row>
    <row r="222" spans="1:26" ht="46.8" hidden="1" x14ac:dyDescent="0.25">
      <c r="A222" s="4" t="s">
        <v>34</v>
      </c>
      <c r="B222" s="1" t="s">
        <v>52</v>
      </c>
      <c r="C222" s="1" t="s">
        <v>21</v>
      </c>
      <c r="D222" s="1" t="s">
        <v>155</v>
      </c>
      <c r="E222" s="1" t="s">
        <v>35</v>
      </c>
      <c r="F222" s="3">
        <v>58700</v>
      </c>
      <c r="G222" s="3">
        <f t="shared" si="149"/>
        <v>0</v>
      </c>
      <c r="H222" s="3">
        <v>58700</v>
      </c>
      <c r="I222" s="3">
        <f t="shared" si="150"/>
        <v>0</v>
      </c>
      <c r="J222" s="3">
        <v>58700</v>
      </c>
      <c r="K222" s="41">
        <v>58700</v>
      </c>
      <c r="L222" s="3">
        <f t="shared" si="141"/>
        <v>0</v>
      </c>
      <c r="M222" s="41">
        <v>58700</v>
      </c>
      <c r="N222" s="3">
        <f t="shared" si="193"/>
        <v>0</v>
      </c>
      <c r="O222" s="3">
        <v>0</v>
      </c>
      <c r="P222" s="3">
        <v>0</v>
      </c>
      <c r="Q222" s="3">
        <f t="shared" si="194"/>
        <v>-58700</v>
      </c>
      <c r="R222" s="3">
        <f t="shared" si="152"/>
        <v>0</v>
      </c>
      <c r="S222" s="3">
        <v>0</v>
      </c>
      <c r="T222" s="14">
        <f t="shared" si="143"/>
        <v>0</v>
      </c>
      <c r="U222" s="3">
        <v>0</v>
      </c>
      <c r="V222" s="14">
        <v>0</v>
      </c>
      <c r="W222" s="46">
        <f t="shared" si="153"/>
        <v>0</v>
      </c>
      <c r="X222" s="27">
        <v>0</v>
      </c>
      <c r="Y222" s="48">
        <f t="shared" si="144"/>
        <v>0</v>
      </c>
      <c r="Z222" s="17">
        <v>0</v>
      </c>
    </row>
    <row r="223" spans="1:26" ht="15.6" x14ac:dyDescent="0.25">
      <c r="A223" s="2" t="s">
        <v>156</v>
      </c>
      <c r="B223" s="1" t="s">
        <v>52</v>
      </c>
      <c r="C223" s="1" t="s">
        <v>29</v>
      </c>
      <c r="D223" s="1" t="s">
        <v>0</v>
      </c>
      <c r="E223" s="1" t="s">
        <v>0</v>
      </c>
      <c r="F223" s="3">
        <f>F224+F227</f>
        <v>712540</v>
      </c>
      <c r="G223" s="3">
        <f t="shared" si="149"/>
        <v>0</v>
      </c>
      <c r="H223" s="3">
        <f>H224+H227</f>
        <v>712540</v>
      </c>
      <c r="I223" s="3">
        <f t="shared" si="150"/>
        <v>0</v>
      </c>
      <c r="J223" s="3">
        <f>J224+J227</f>
        <v>712540</v>
      </c>
      <c r="K223" s="41">
        <f>K224+K227</f>
        <v>675040</v>
      </c>
      <c r="L223" s="3">
        <f t="shared" si="141"/>
        <v>-37500</v>
      </c>
      <c r="M223" s="41">
        <f>M224+M227</f>
        <v>675040</v>
      </c>
      <c r="N223" s="3">
        <f t="shared" si="193"/>
        <v>0</v>
      </c>
      <c r="O223" s="3">
        <f t="shared" ref="O223:V223" si="202">O224+O227</f>
        <v>411900</v>
      </c>
      <c r="P223" s="3">
        <f>P224+P227</f>
        <v>675040</v>
      </c>
      <c r="Q223" s="3">
        <f t="shared" si="194"/>
        <v>0</v>
      </c>
      <c r="R223" s="3">
        <f t="shared" si="152"/>
        <v>0</v>
      </c>
      <c r="S223" s="3">
        <f t="shared" ref="S223:U223" si="203">S224+S227</f>
        <v>411900</v>
      </c>
      <c r="T223" s="14">
        <f t="shared" si="143"/>
        <v>0</v>
      </c>
      <c r="U223" s="3">
        <f t="shared" si="203"/>
        <v>411900</v>
      </c>
      <c r="V223" s="14">
        <f t="shared" si="202"/>
        <v>411900</v>
      </c>
      <c r="W223" s="46">
        <f t="shared" si="153"/>
        <v>0</v>
      </c>
      <c r="X223" s="27">
        <f t="shared" ref="X223:Z223" si="204">X224+X227</f>
        <v>411900</v>
      </c>
      <c r="Y223" s="48">
        <f t="shared" si="144"/>
        <v>0</v>
      </c>
      <c r="Z223" s="17">
        <f t="shared" si="204"/>
        <v>411900</v>
      </c>
    </row>
    <row r="224" spans="1:26" ht="124.8" x14ac:dyDescent="0.25">
      <c r="A224" s="4" t="s">
        <v>157</v>
      </c>
      <c r="B224" s="1" t="s">
        <v>52</v>
      </c>
      <c r="C224" s="1" t="s">
        <v>29</v>
      </c>
      <c r="D224" s="1" t="s">
        <v>158</v>
      </c>
      <c r="E224" s="5" t="s">
        <v>0</v>
      </c>
      <c r="F224" s="3">
        <f>F225</f>
        <v>411900</v>
      </c>
      <c r="G224" s="3">
        <f t="shared" si="149"/>
        <v>0</v>
      </c>
      <c r="H224" s="3">
        <f>H225</f>
        <v>411900</v>
      </c>
      <c r="I224" s="3">
        <f t="shared" si="150"/>
        <v>0</v>
      </c>
      <c r="J224" s="3">
        <f>J225</f>
        <v>411900</v>
      </c>
      <c r="K224" s="41">
        <f>K225</f>
        <v>411900</v>
      </c>
      <c r="L224" s="3">
        <f t="shared" si="141"/>
        <v>0</v>
      </c>
      <c r="M224" s="41">
        <f>M225</f>
        <v>411900</v>
      </c>
      <c r="N224" s="3">
        <f t="shared" si="193"/>
        <v>0</v>
      </c>
      <c r="O224" s="3">
        <f t="shared" ref="O224:Z224" si="205">O225</f>
        <v>411900</v>
      </c>
      <c r="P224" s="3">
        <f>P225</f>
        <v>411900</v>
      </c>
      <c r="Q224" s="3">
        <f t="shared" si="194"/>
        <v>0</v>
      </c>
      <c r="R224" s="3">
        <f t="shared" si="152"/>
        <v>0</v>
      </c>
      <c r="S224" s="3">
        <f t="shared" si="205"/>
        <v>411900</v>
      </c>
      <c r="T224" s="14">
        <f t="shared" si="143"/>
        <v>0</v>
      </c>
      <c r="U224" s="3">
        <f t="shared" si="205"/>
        <v>411900</v>
      </c>
      <c r="V224" s="14">
        <f t="shared" si="205"/>
        <v>411900</v>
      </c>
      <c r="W224" s="46">
        <f t="shared" si="153"/>
        <v>0</v>
      </c>
      <c r="X224" s="27">
        <f t="shared" si="205"/>
        <v>411900</v>
      </c>
      <c r="Y224" s="48">
        <f t="shared" si="144"/>
        <v>0</v>
      </c>
      <c r="Z224" s="17">
        <f t="shared" si="205"/>
        <v>411900</v>
      </c>
    </row>
    <row r="225" spans="1:26" ht="15.6" x14ac:dyDescent="0.25">
      <c r="A225" s="4" t="s">
        <v>122</v>
      </c>
      <c r="B225" s="1" t="s">
        <v>52</v>
      </c>
      <c r="C225" s="1" t="s">
        <v>29</v>
      </c>
      <c r="D225" s="1" t="s">
        <v>158</v>
      </c>
      <c r="E225" s="1" t="s">
        <v>123</v>
      </c>
      <c r="F225" s="3">
        <f>F226</f>
        <v>411900</v>
      </c>
      <c r="G225" s="3">
        <f t="shared" si="149"/>
        <v>0</v>
      </c>
      <c r="H225" s="3">
        <f>H226</f>
        <v>411900</v>
      </c>
      <c r="I225" s="3">
        <f t="shared" si="150"/>
        <v>0</v>
      </c>
      <c r="J225" s="3">
        <f>J226</f>
        <v>411900</v>
      </c>
      <c r="K225" s="41">
        <f>K226</f>
        <v>411900</v>
      </c>
      <c r="L225" s="3">
        <f t="shared" ref="L225:L291" si="206">K225-J225</f>
        <v>0</v>
      </c>
      <c r="M225" s="41">
        <f>M226</f>
        <v>411900</v>
      </c>
      <c r="N225" s="3">
        <f t="shared" si="193"/>
        <v>0</v>
      </c>
      <c r="O225" s="3">
        <f t="shared" ref="O225:Z225" si="207">O226</f>
        <v>411900</v>
      </c>
      <c r="P225" s="3">
        <f>P226</f>
        <v>411900</v>
      </c>
      <c r="Q225" s="3">
        <f t="shared" si="194"/>
        <v>0</v>
      </c>
      <c r="R225" s="3">
        <f t="shared" si="152"/>
        <v>0</v>
      </c>
      <c r="S225" s="3">
        <f t="shared" si="207"/>
        <v>411900</v>
      </c>
      <c r="T225" s="14">
        <f t="shared" ref="T225:T288" si="208">U225-S225</f>
        <v>0</v>
      </c>
      <c r="U225" s="3">
        <f t="shared" si="207"/>
        <v>411900</v>
      </c>
      <c r="V225" s="14">
        <f t="shared" si="207"/>
        <v>411900</v>
      </c>
      <c r="W225" s="46">
        <f t="shared" si="153"/>
        <v>0</v>
      </c>
      <c r="X225" s="27">
        <f t="shared" si="207"/>
        <v>411900</v>
      </c>
      <c r="Y225" s="48">
        <f t="shared" ref="Y225:Y288" si="209">Z225-X225</f>
        <v>0</v>
      </c>
      <c r="Z225" s="17">
        <f t="shared" si="207"/>
        <v>411900</v>
      </c>
    </row>
    <row r="226" spans="1:26" ht="15.6" x14ac:dyDescent="0.25">
      <c r="A226" s="4" t="s">
        <v>124</v>
      </c>
      <c r="B226" s="1" t="s">
        <v>52</v>
      </c>
      <c r="C226" s="1" t="s">
        <v>29</v>
      </c>
      <c r="D226" s="1" t="s">
        <v>158</v>
      </c>
      <c r="E226" s="1" t="s">
        <v>125</v>
      </c>
      <c r="F226" s="3">
        <v>411900</v>
      </c>
      <c r="G226" s="3">
        <f t="shared" si="149"/>
        <v>0</v>
      </c>
      <c r="H226" s="3">
        <v>411900</v>
      </c>
      <c r="I226" s="3">
        <f t="shared" si="150"/>
        <v>0</v>
      </c>
      <c r="J226" s="3">
        <v>411900</v>
      </c>
      <c r="K226" s="41">
        <v>411900</v>
      </c>
      <c r="L226" s="3">
        <f t="shared" si="206"/>
        <v>0</v>
      </c>
      <c r="M226" s="41">
        <v>411900</v>
      </c>
      <c r="N226" s="3">
        <f t="shared" si="193"/>
        <v>0</v>
      </c>
      <c r="O226" s="3">
        <v>411900</v>
      </c>
      <c r="P226" s="3">
        <v>411900</v>
      </c>
      <c r="Q226" s="3">
        <f t="shared" si="194"/>
        <v>0</v>
      </c>
      <c r="R226" s="3">
        <f t="shared" si="152"/>
        <v>0</v>
      </c>
      <c r="S226" s="3">
        <v>411900</v>
      </c>
      <c r="T226" s="14">
        <f t="shared" si="208"/>
        <v>0</v>
      </c>
      <c r="U226" s="3">
        <v>411900</v>
      </c>
      <c r="V226" s="14">
        <v>411900</v>
      </c>
      <c r="W226" s="46">
        <f t="shared" si="153"/>
        <v>0</v>
      </c>
      <c r="X226" s="27">
        <v>411900</v>
      </c>
      <c r="Y226" s="48">
        <f t="shared" si="209"/>
        <v>0</v>
      </c>
      <c r="Z226" s="17">
        <v>411900</v>
      </c>
    </row>
    <row r="227" spans="1:26" ht="93.6" x14ac:dyDescent="0.25">
      <c r="A227" s="4" t="s">
        <v>159</v>
      </c>
      <c r="B227" s="1" t="s">
        <v>52</v>
      </c>
      <c r="C227" s="1" t="s">
        <v>29</v>
      </c>
      <c r="D227" s="1" t="s">
        <v>160</v>
      </c>
      <c r="E227" s="5" t="s">
        <v>0</v>
      </c>
      <c r="F227" s="3">
        <f>F228</f>
        <v>300640</v>
      </c>
      <c r="G227" s="3">
        <f t="shared" si="149"/>
        <v>0</v>
      </c>
      <c r="H227" s="3">
        <f>H228</f>
        <v>300640</v>
      </c>
      <c r="I227" s="3">
        <f t="shared" si="150"/>
        <v>0</v>
      </c>
      <c r="J227" s="3">
        <f>J228</f>
        <v>300640</v>
      </c>
      <c r="K227" s="41">
        <f>K228</f>
        <v>263140</v>
      </c>
      <c r="L227" s="3">
        <f t="shared" si="206"/>
        <v>-37500</v>
      </c>
      <c r="M227" s="41">
        <f>M228</f>
        <v>263140</v>
      </c>
      <c r="N227" s="3">
        <f t="shared" si="193"/>
        <v>0</v>
      </c>
      <c r="O227" s="3">
        <v>0</v>
      </c>
      <c r="P227" s="3">
        <f>P228</f>
        <v>263140</v>
      </c>
      <c r="Q227" s="3">
        <f t="shared" si="194"/>
        <v>0</v>
      </c>
      <c r="R227" s="3">
        <f t="shared" si="152"/>
        <v>0</v>
      </c>
      <c r="S227" s="3">
        <v>0</v>
      </c>
      <c r="T227" s="14">
        <f t="shared" si="208"/>
        <v>0</v>
      </c>
      <c r="U227" s="3">
        <v>0</v>
      </c>
      <c r="V227" s="14">
        <v>0</v>
      </c>
      <c r="W227" s="46">
        <f t="shared" si="153"/>
        <v>0</v>
      </c>
      <c r="X227" s="27">
        <v>0</v>
      </c>
      <c r="Y227" s="48">
        <f t="shared" si="209"/>
        <v>0</v>
      </c>
      <c r="Z227" s="17">
        <v>0</v>
      </c>
    </row>
    <row r="228" spans="1:26" ht="46.8" x14ac:dyDescent="0.25">
      <c r="A228" s="4" t="s">
        <v>32</v>
      </c>
      <c r="B228" s="1" t="s">
        <v>52</v>
      </c>
      <c r="C228" s="1" t="s">
        <v>29</v>
      </c>
      <c r="D228" s="1" t="s">
        <v>160</v>
      </c>
      <c r="E228" s="1" t="s">
        <v>33</v>
      </c>
      <c r="F228" s="3">
        <f>F229</f>
        <v>300640</v>
      </c>
      <c r="G228" s="3">
        <f t="shared" si="149"/>
        <v>0</v>
      </c>
      <c r="H228" s="3">
        <f>H229</f>
        <v>300640</v>
      </c>
      <c r="I228" s="3">
        <f t="shared" si="150"/>
        <v>0</v>
      </c>
      <c r="J228" s="3">
        <f>J229</f>
        <v>300640</v>
      </c>
      <c r="K228" s="41">
        <f>K229</f>
        <v>263140</v>
      </c>
      <c r="L228" s="3">
        <f t="shared" si="206"/>
        <v>-37500</v>
      </c>
      <c r="M228" s="41">
        <f>M229</f>
        <v>263140</v>
      </c>
      <c r="N228" s="3">
        <f t="shared" si="193"/>
        <v>0</v>
      </c>
      <c r="O228" s="3">
        <v>0</v>
      </c>
      <c r="P228" s="3">
        <f>P229</f>
        <v>263140</v>
      </c>
      <c r="Q228" s="3">
        <f t="shared" si="194"/>
        <v>0</v>
      </c>
      <c r="R228" s="3">
        <f t="shared" si="152"/>
        <v>0</v>
      </c>
      <c r="S228" s="3">
        <v>0</v>
      </c>
      <c r="T228" s="14">
        <f t="shared" si="208"/>
        <v>0</v>
      </c>
      <c r="U228" s="3">
        <v>0</v>
      </c>
      <c r="V228" s="14">
        <v>0</v>
      </c>
      <c r="W228" s="46">
        <f t="shared" si="153"/>
        <v>0</v>
      </c>
      <c r="X228" s="27">
        <v>0</v>
      </c>
      <c r="Y228" s="48">
        <f t="shared" si="209"/>
        <v>0</v>
      </c>
      <c r="Z228" s="17">
        <v>0</v>
      </c>
    </row>
    <row r="229" spans="1:26" ht="46.8" x14ac:dyDescent="0.25">
      <c r="A229" s="4" t="s">
        <v>34</v>
      </c>
      <c r="B229" s="1" t="s">
        <v>52</v>
      </c>
      <c r="C229" s="1" t="s">
        <v>29</v>
      </c>
      <c r="D229" s="1" t="s">
        <v>160</v>
      </c>
      <c r="E229" s="1" t="s">
        <v>35</v>
      </c>
      <c r="F229" s="3">
        <v>300640</v>
      </c>
      <c r="G229" s="3">
        <f t="shared" ref="G229:G313" si="210">H229-F229</f>
        <v>0</v>
      </c>
      <c r="H229" s="3">
        <v>300640</v>
      </c>
      <c r="I229" s="3">
        <f t="shared" ref="I229:I301" si="211">J229-H229</f>
        <v>0</v>
      </c>
      <c r="J229" s="3">
        <v>300640</v>
      </c>
      <c r="K229" s="41">
        <v>263140</v>
      </c>
      <c r="L229" s="3">
        <f t="shared" si="206"/>
        <v>-37500</v>
      </c>
      <c r="M229" s="41">
        <v>263140</v>
      </c>
      <c r="N229" s="3">
        <f t="shared" si="193"/>
        <v>0</v>
      </c>
      <c r="O229" s="3">
        <v>0</v>
      </c>
      <c r="P229" s="3">
        <v>263140</v>
      </c>
      <c r="Q229" s="3">
        <f t="shared" si="194"/>
        <v>0</v>
      </c>
      <c r="R229" s="3">
        <f t="shared" ref="R229:R313" si="212">S229-O229</f>
        <v>0</v>
      </c>
      <c r="S229" s="3">
        <v>0</v>
      </c>
      <c r="T229" s="14">
        <f t="shared" si="208"/>
        <v>0</v>
      </c>
      <c r="U229" s="3">
        <v>0</v>
      </c>
      <c r="V229" s="14">
        <v>0</v>
      </c>
      <c r="W229" s="46">
        <f t="shared" ref="W229:W297" si="213">X229-V229</f>
        <v>0</v>
      </c>
      <c r="X229" s="27">
        <v>0</v>
      </c>
      <c r="Y229" s="48">
        <f t="shared" si="209"/>
        <v>0</v>
      </c>
      <c r="Z229" s="17">
        <v>0</v>
      </c>
    </row>
    <row r="230" spans="1:26" ht="31.2" x14ac:dyDescent="0.25">
      <c r="A230" s="2" t="s">
        <v>161</v>
      </c>
      <c r="B230" s="1" t="s">
        <v>52</v>
      </c>
      <c r="C230" s="1" t="s">
        <v>52</v>
      </c>
      <c r="D230" s="1" t="s">
        <v>0</v>
      </c>
      <c r="E230" s="1" t="s">
        <v>0</v>
      </c>
      <c r="F230" s="3">
        <f>F231+F234+F237</f>
        <v>49968695.960000001</v>
      </c>
      <c r="G230" s="3">
        <f t="shared" ref="G230:Z230" si="214">G231+G234+G237</f>
        <v>8354000</v>
      </c>
      <c r="H230" s="3">
        <f t="shared" si="214"/>
        <v>58322695.960000001</v>
      </c>
      <c r="I230" s="3">
        <f t="shared" si="214"/>
        <v>0</v>
      </c>
      <c r="J230" s="3">
        <f t="shared" si="214"/>
        <v>58322695.960000001</v>
      </c>
      <c r="K230" s="3">
        <f t="shared" si="214"/>
        <v>58367392.630000003</v>
      </c>
      <c r="L230" s="3">
        <f t="shared" si="214"/>
        <v>87420.789999999921</v>
      </c>
      <c r="M230" s="3">
        <f t="shared" si="214"/>
        <v>58367392.630000003</v>
      </c>
      <c r="N230" s="3">
        <f t="shared" si="214"/>
        <v>0</v>
      </c>
      <c r="O230" s="3">
        <f t="shared" si="214"/>
        <v>0</v>
      </c>
      <c r="P230" s="3">
        <f t="shared" si="214"/>
        <v>53336492.830000006</v>
      </c>
      <c r="Q230" s="3">
        <f t="shared" si="214"/>
        <v>-5030899.799999997</v>
      </c>
      <c r="R230" s="3">
        <f t="shared" si="214"/>
        <v>0</v>
      </c>
      <c r="S230" s="3">
        <f t="shared" si="214"/>
        <v>0</v>
      </c>
      <c r="T230" s="3">
        <f t="shared" si="214"/>
        <v>0</v>
      </c>
      <c r="U230" s="3">
        <f t="shared" si="214"/>
        <v>0</v>
      </c>
      <c r="V230" s="3">
        <f t="shared" si="214"/>
        <v>0</v>
      </c>
      <c r="W230" s="14">
        <f t="shared" si="214"/>
        <v>0</v>
      </c>
      <c r="X230" s="27">
        <f t="shared" si="214"/>
        <v>0</v>
      </c>
      <c r="Y230" s="17">
        <f t="shared" si="214"/>
        <v>0</v>
      </c>
      <c r="Z230" s="3">
        <f t="shared" si="214"/>
        <v>0</v>
      </c>
    </row>
    <row r="231" spans="1:26" ht="46.8" x14ac:dyDescent="0.25">
      <c r="A231" s="4" t="s">
        <v>162</v>
      </c>
      <c r="B231" s="1" t="s">
        <v>52</v>
      </c>
      <c r="C231" s="1" t="s">
        <v>52</v>
      </c>
      <c r="D231" s="1" t="s">
        <v>163</v>
      </c>
      <c r="E231" s="5" t="s">
        <v>0</v>
      </c>
      <c r="F231" s="3">
        <f>F232</f>
        <v>49968695.960000001</v>
      </c>
      <c r="G231" s="3">
        <f t="shared" si="210"/>
        <v>0</v>
      </c>
      <c r="H231" s="3">
        <f>H232</f>
        <v>49968695.960000001</v>
      </c>
      <c r="I231" s="3">
        <f t="shared" si="211"/>
        <v>0</v>
      </c>
      <c r="J231" s="3">
        <f>J232</f>
        <v>49968695.960000001</v>
      </c>
      <c r="K231" s="41">
        <f>K232</f>
        <v>49968695.960000001</v>
      </c>
      <c r="L231" s="3">
        <f t="shared" si="206"/>
        <v>0</v>
      </c>
      <c r="M231" s="41">
        <f>M232</f>
        <v>49968695.960000001</v>
      </c>
      <c r="N231" s="3">
        <f t="shared" si="193"/>
        <v>0</v>
      </c>
      <c r="O231" s="3">
        <v>0</v>
      </c>
      <c r="P231" s="3">
        <f>P232</f>
        <v>44937796.160000004</v>
      </c>
      <c r="Q231" s="3">
        <f t="shared" si="194"/>
        <v>-5030899.799999997</v>
      </c>
      <c r="R231" s="3">
        <f t="shared" si="212"/>
        <v>0</v>
      </c>
      <c r="S231" s="3">
        <v>0</v>
      </c>
      <c r="T231" s="14">
        <f t="shared" si="208"/>
        <v>0</v>
      </c>
      <c r="U231" s="3">
        <v>0</v>
      </c>
      <c r="V231" s="14">
        <v>0</v>
      </c>
      <c r="W231" s="46">
        <f t="shared" si="213"/>
        <v>0</v>
      </c>
      <c r="X231" s="27">
        <v>0</v>
      </c>
      <c r="Y231" s="48">
        <f t="shared" si="209"/>
        <v>0</v>
      </c>
      <c r="Z231" s="17">
        <v>0</v>
      </c>
    </row>
    <row r="232" spans="1:26" ht="46.8" x14ac:dyDescent="0.25">
      <c r="A232" s="4" t="s">
        <v>149</v>
      </c>
      <c r="B232" s="1" t="s">
        <v>52</v>
      </c>
      <c r="C232" s="1" t="s">
        <v>52</v>
      </c>
      <c r="D232" s="1" t="s">
        <v>163</v>
      </c>
      <c r="E232" s="1" t="s">
        <v>150</v>
      </c>
      <c r="F232" s="3">
        <f>F233</f>
        <v>49968695.960000001</v>
      </c>
      <c r="G232" s="3">
        <f t="shared" si="210"/>
        <v>0</v>
      </c>
      <c r="H232" s="3">
        <f>H233</f>
        <v>49968695.960000001</v>
      </c>
      <c r="I232" s="3">
        <f t="shared" si="211"/>
        <v>0</v>
      </c>
      <c r="J232" s="3">
        <f>J233</f>
        <v>49968695.960000001</v>
      </c>
      <c r="K232" s="41">
        <f>K233</f>
        <v>49968695.960000001</v>
      </c>
      <c r="L232" s="3">
        <f t="shared" si="206"/>
        <v>0</v>
      </c>
      <c r="M232" s="41">
        <f>M233</f>
        <v>49968695.960000001</v>
      </c>
      <c r="N232" s="3">
        <f t="shared" si="193"/>
        <v>0</v>
      </c>
      <c r="O232" s="3">
        <v>0</v>
      </c>
      <c r="P232" s="3">
        <f>P233</f>
        <v>44937796.160000004</v>
      </c>
      <c r="Q232" s="3">
        <f t="shared" si="194"/>
        <v>-5030899.799999997</v>
      </c>
      <c r="R232" s="3">
        <f t="shared" si="212"/>
        <v>0</v>
      </c>
      <c r="S232" s="3">
        <v>0</v>
      </c>
      <c r="T232" s="14">
        <f t="shared" si="208"/>
        <v>0</v>
      </c>
      <c r="U232" s="3">
        <v>0</v>
      </c>
      <c r="V232" s="14">
        <v>0</v>
      </c>
      <c r="W232" s="46">
        <f t="shared" si="213"/>
        <v>0</v>
      </c>
      <c r="X232" s="27">
        <v>0</v>
      </c>
      <c r="Y232" s="48">
        <f t="shared" si="209"/>
        <v>0</v>
      </c>
      <c r="Z232" s="17">
        <v>0</v>
      </c>
    </row>
    <row r="233" spans="1:26" ht="15.6" x14ac:dyDescent="0.25">
      <c r="A233" s="4" t="s">
        <v>151</v>
      </c>
      <c r="B233" s="1" t="s">
        <v>52</v>
      </c>
      <c r="C233" s="1" t="s">
        <v>52</v>
      </c>
      <c r="D233" s="1" t="s">
        <v>163</v>
      </c>
      <c r="E233" s="1" t="s">
        <v>152</v>
      </c>
      <c r="F233" s="3">
        <v>49968695.960000001</v>
      </c>
      <c r="G233" s="3">
        <f t="shared" si="210"/>
        <v>0</v>
      </c>
      <c r="H233" s="3">
        <v>49968695.960000001</v>
      </c>
      <c r="I233" s="3">
        <f t="shared" si="211"/>
        <v>0</v>
      </c>
      <c r="J233" s="3">
        <v>49968695.960000001</v>
      </c>
      <c r="K233" s="41">
        <v>49968695.960000001</v>
      </c>
      <c r="L233" s="3">
        <f t="shared" si="206"/>
        <v>0</v>
      </c>
      <c r="M233" s="41">
        <v>49968695.960000001</v>
      </c>
      <c r="N233" s="3">
        <f t="shared" si="193"/>
        <v>0</v>
      </c>
      <c r="O233" s="3">
        <v>0</v>
      </c>
      <c r="P233" s="3">
        <v>44937796.160000004</v>
      </c>
      <c r="Q233" s="3">
        <f t="shared" si="194"/>
        <v>-5030899.799999997</v>
      </c>
      <c r="R233" s="3">
        <f t="shared" si="212"/>
        <v>0</v>
      </c>
      <c r="S233" s="3">
        <v>0</v>
      </c>
      <c r="T233" s="14">
        <f t="shared" si="208"/>
        <v>0</v>
      </c>
      <c r="U233" s="3">
        <v>0</v>
      </c>
      <c r="V233" s="14">
        <v>0</v>
      </c>
      <c r="W233" s="46">
        <f t="shared" si="213"/>
        <v>0</v>
      </c>
      <c r="X233" s="27">
        <v>0</v>
      </c>
      <c r="Y233" s="48">
        <f t="shared" si="209"/>
        <v>0</v>
      </c>
      <c r="Z233" s="17">
        <v>0</v>
      </c>
    </row>
    <row r="234" spans="1:26" ht="46.8" x14ac:dyDescent="0.25">
      <c r="A234" s="11" t="s">
        <v>274</v>
      </c>
      <c r="B234" s="1" t="s">
        <v>52</v>
      </c>
      <c r="C234" s="1" t="s">
        <v>52</v>
      </c>
      <c r="D234" s="10" t="s">
        <v>273</v>
      </c>
      <c r="E234" s="1"/>
      <c r="F234" s="3">
        <f>F235</f>
        <v>0</v>
      </c>
      <c r="G234" s="3">
        <f t="shared" si="210"/>
        <v>8354000</v>
      </c>
      <c r="H234" s="3">
        <f>H235</f>
        <v>8354000</v>
      </c>
      <c r="I234" s="3">
        <f t="shared" si="211"/>
        <v>0</v>
      </c>
      <c r="J234" s="3">
        <f>J235</f>
        <v>8354000</v>
      </c>
      <c r="K234" s="41">
        <f>K235</f>
        <v>8353696.6699999999</v>
      </c>
      <c r="L234" s="3">
        <f t="shared" si="206"/>
        <v>-303.33000000007451</v>
      </c>
      <c r="M234" s="41">
        <f>M235</f>
        <v>8353696.6699999999</v>
      </c>
      <c r="N234" s="3">
        <f t="shared" si="193"/>
        <v>0</v>
      </c>
      <c r="O234" s="3"/>
      <c r="P234" s="3">
        <f>P235</f>
        <v>8353696.6699999999</v>
      </c>
      <c r="Q234" s="3">
        <f t="shared" si="194"/>
        <v>0</v>
      </c>
      <c r="R234" s="3">
        <v>0</v>
      </c>
      <c r="S234" s="3"/>
      <c r="T234" s="14">
        <f t="shared" si="208"/>
        <v>0</v>
      </c>
      <c r="U234" s="3">
        <v>0</v>
      </c>
      <c r="V234" s="14"/>
      <c r="W234" s="46">
        <f t="shared" si="213"/>
        <v>0</v>
      </c>
      <c r="X234" s="27">
        <v>0</v>
      </c>
      <c r="Y234" s="48">
        <f t="shared" si="209"/>
        <v>0</v>
      </c>
      <c r="Z234" s="17"/>
    </row>
    <row r="235" spans="1:26" ht="46.8" x14ac:dyDescent="0.25">
      <c r="A235" s="4" t="s">
        <v>32</v>
      </c>
      <c r="B235" s="1" t="s">
        <v>52</v>
      </c>
      <c r="C235" s="1" t="s">
        <v>52</v>
      </c>
      <c r="D235" s="1" t="s">
        <v>273</v>
      </c>
      <c r="E235" s="1" t="s">
        <v>33</v>
      </c>
      <c r="F235" s="3">
        <f>F236</f>
        <v>0</v>
      </c>
      <c r="G235" s="3">
        <f t="shared" si="210"/>
        <v>8354000</v>
      </c>
      <c r="H235" s="3">
        <f>H236</f>
        <v>8354000</v>
      </c>
      <c r="I235" s="3">
        <f t="shared" si="211"/>
        <v>0</v>
      </c>
      <c r="J235" s="3">
        <f>J236</f>
        <v>8354000</v>
      </c>
      <c r="K235" s="41">
        <f>K236</f>
        <v>8353696.6699999999</v>
      </c>
      <c r="L235" s="3">
        <f t="shared" si="206"/>
        <v>-303.33000000007451</v>
      </c>
      <c r="M235" s="41">
        <f>M236</f>
        <v>8353696.6699999999</v>
      </c>
      <c r="N235" s="3">
        <f t="shared" si="193"/>
        <v>0</v>
      </c>
      <c r="O235" s="3"/>
      <c r="P235" s="3">
        <f>P236</f>
        <v>8353696.6699999999</v>
      </c>
      <c r="Q235" s="3">
        <f t="shared" si="194"/>
        <v>0</v>
      </c>
      <c r="R235" s="3">
        <v>0</v>
      </c>
      <c r="S235" s="3"/>
      <c r="T235" s="14">
        <f t="shared" si="208"/>
        <v>0</v>
      </c>
      <c r="U235" s="3">
        <v>0</v>
      </c>
      <c r="V235" s="14"/>
      <c r="W235" s="46">
        <f t="shared" si="213"/>
        <v>0</v>
      </c>
      <c r="X235" s="27">
        <v>0</v>
      </c>
      <c r="Y235" s="48">
        <f t="shared" si="209"/>
        <v>0</v>
      </c>
      <c r="Z235" s="17"/>
    </row>
    <row r="236" spans="1:26" ht="46.8" x14ac:dyDescent="0.25">
      <c r="A236" s="4" t="s">
        <v>34</v>
      </c>
      <c r="B236" s="1" t="s">
        <v>52</v>
      </c>
      <c r="C236" s="1" t="s">
        <v>52</v>
      </c>
      <c r="D236" s="1" t="s">
        <v>273</v>
      </c>
      <c r="E236" s="1" t="s">
        <v>35</v>
      </c>
      <c r="F236" s="3"/>
      <c r="G236" s="3">
        <f t="shared" si="210"/>
        <v>8354000</v>
      </c>
      <c r="H236" s="3">
        <v>8354000</v>
      </c>
      <c r="I236" s="3">
        <f t="shared" si="211"/>
        <v>0</v>
      </c>
      <c r="J236" s="3">
        <v>8354000</v>
      </c>
      <c r="K236" s="41">
        <v>8353696.6699999999</v>
      </c>
      <c r="L236" s="3">
        <f t="shared" si="206"/>
        <v>-303.33000000007451</v>
      </c>
      <c r="M236" s="41">
        <v>8353696.6699999999</v>
      </c>
      <c r="N236" s="3">
        <f t="shared" si="193"/>
        <v>0</v>
      </c>
      <c r="O236" s="3"/>
      <c r="P236" s="3">
        <v>8353696.6699999999</v>
      </c>
      <c r="Q236" s="3">
        <f t="shared" si="194"/>
        <v>0</v>
      </c>
      <c r="R236" s="3">
        <v>0</v>
      </c>
      <c r="S236" s="3"/>
      <c r="T236" s="14">
        <f t="shared" si="208"/>
        <v>0</v>
      </c>
      <c r="U236" s="3">
        <v>0</v>
      </c>
      <c r="V236" s="14"/>
      <c r="W236" s="46">
        <f t="shared" si="213"/>
        <v>0</v>
      </c>
      <c r="X236" s="27">
        <v>0</v>
      </c>
      <c r="Y236" s="48">
        <f t="shared" si="209"/>
        <v>0</v>
      </c>
      <c r="Z236" s="17"/>
    </row>
    <row r="237" spans="1:26" ht="31.2" x14ac:dyDescent="0.25">
      <c r="A237" s="4" t="s">
        <v>147</v>
      </c>
      <c r="B237" s="1" t="s">
        <v>52</v>
      </c>
      <c r="C237" s="1" t="s">
        <v>52</v>
      </c>
      <c r="D237" s="1" t="s">
        <v>155</v>
      </c>
      <c r="E237" s="1"/>
      <c r="F237" s="3">
        <f>F238</f>
        <v>0</v>
      </c>
      <c r="G237" s="3">
        <f t="shared" ref="G237:Z239" si="215">G238</f>
        <v>0</v>
      </c>
      <c r="H237" s="3">
        <f t="shared" si="215"/>
        <v>0</v>
      </c>
      <c r="I237" s="3">
        <f t="shared" si="215"/>
        <v>0</v>
      </c>
      <c r="J237" s="3">
        <f t="shared" si="215"/>
        <v>0</v>
      </c>
      <c r="K237" s="3">
        <f t="shared" si="215"/>
        <v>45000</v>
      </c>
      <c r="L237" s="3">
        <f t="shared" si="215"/>
        <v>87724.12</v>
      </c>
      <c r="M237" s="3">
        <f t="shared" si="215"/>
        <v>45000</v>
      </c>
      <c r="N237" s="3">
        <f t="shared" si="215"/>
        <v>0</v>
      </c>
      <c r="O237" s="3">
        <f t="shared" si="215"/>
        <v>0</v>
      </c>
      <c r="P237" s="3">
        <f t="shared" si="215"/>
        <v>45000</v>
      </c>
      <c r="Q237" s="3">
        <f t="shared" si="215"/>
        <v>0</v>
      </c>
      <c r="R237" s="3">
        <f t="shared" si="215"/>
        <v>0</v>
      </c>
      <c r="S237" s="3">
        <f t="shared" si="215"/>
        <v>0</v>
      </c>
      <c r="T237" s="3">
        <f t="shared" si="215"/>
        <v>0</v>
      </c>
      <c r="U237" s="3">
        <f t="shared" si="215"/>
        <v>0</v>
      </c>
      <c r="V237" s="3">
        <f t="shared" si="215"/>
        <v>0</v>
      </c>
      <c r="W237" s="14">
        <f t="shared" si="215"/>
        <v>0</v>
      </c>
      <c r="X237" s="27">
        <f t="shared" si="215"/>
        <v>0</v>
      </c>
      <c r="Y237" s="17">
        <f t="shared" si="215"/>
        <v>0</v>
      </c>
      <c r="Z237" s="3">
        <f t="shared" si="215"/>
        <v>0</v>
      </c>
    </row>
    <row r="238" spans="1:26" ht="46.8" x14ac:dyDescent="0.25">
      <c r="A238" s="4" t="s">
        <v>149</v>
      </c>
      <c r="B238" s="1" t="s">
        <v>52</v>
      </c>
      <c r="C238" s="1" t="s">
        <v>52</v>
      </c>
      <c r="D238" s="1" t="s">
        <v>155</v>
      </c>
      <c r="E238" s="1" t="s">
        <v>150</v>
      </c>
      <c r="F238" s="3">
        <f>F239</f>
        <v>0</v>
      </c>
      <c r="G238" s="3">
        <f t="shared" si="215"/>
        <v>0</v>
      </c>
      <c r="H238" s="3">
        <f t="shared" si="215"/>
        <v>0</v>
      </c>
      <c r="I238" s="3">
        <f t="shared" si="215"/>
        <v>0</v>
      </c>
      <c r="J238" s="3">
        <f t="shared" si="215"/>
        <v>0</v>
      </c>
      <c r="K238" s="3">
        <f t="shared" si="215"/>
        <v>45000</v>
      </c>
      <c r="L238" s="3">
        <f t="shared" si="215"/>
        <v>87724.12</v>
      </c>
      <c r="M238" s="3">
        <f t="shared" si="215"/>
        <v>45000</v>
      </c>
      <c r="N238" s="3">
        <f t="shared" si="215"/>
        <v>0</v>
      </c>
      <c r="O238" s="3">
        <f t="shared" si="215"/>
        <v>0</v>
      </c>
      <c r="P238" s="3">
        <f t="shared" si="215"/>
        <v>45000</v>
      </c>
      <c r="Q238" s="3">
        <f t="shared" si="215"/>
        <v>0</v>
      </c>
      <c r="R238" s="3">
        <f t="shared" si="215"/>
        <v>0</v>
      </c>
      <c r="S238" s="3">
        <f t="shared" si="215"/>
        <v>0</v>
      </c>
      <c r="T238" s="3">
        <f t="shared" si="215"/>
        <v>0</v>
      </c>
      <c r="U238" s="3">
        <f t="shared" si="215"/>
        <v>0</v>
      </c>
      <c r="V238" s="3">
        <f t="shared" si="215"/>
        <v>0</v>
      </c>
      <c r="W238" s="14">
        <f t="shared" si="215"/>
        <v>0</v>
      </c>
      <c r="X238" s="27">
        <f t="shared" si="215"/>
        <v>0</v>
      </c>
      <c r="Y238" s="17">
        <f t="shared" si="215"/>
        <v>0</v>
      </c>
      <c r="Z238" s="3">
        <f t="shared" si="215"/>
        <v>0</v>
      </c>
    </row>
    <row r="239" spans="1:26" ht="15.6" x14ac:dyDescent="0.25">
      <c r="A239" s="4" t="s">
        <v>151</v>
      </c>
      <c r="B239" s="1" t="s">
        <v>52</v>
      </c>
      <c r="C239" s="1" t="s">
        <v>52</v>
      </c>
      <c r="D239" s="1" t="s">
        <v>155</v>
      </c>
      <c r="E239" s="1" t="s">
        <v>152</v>
      </c>
      <c r="F239" s="3"/>
      <c r="G239" s="3"/>
      <c r="H239" s="3"/>
      <c r="I239" s="3"/>
      <c r="J239" s="3"/>
      <c r="K239" s="41">
        <v>45000</v>
      </c>
      <c r="L239" s="3">
        <f t="shared" si="215"/>
        <v>87724.12</v>
      </c>
      <c r="M239" s="41">
        <v>45000</v>
      </c>
      <c r="N239" s="3"/>
      <c r="O239" s="3"/>
      <c r="P239" s="3">
        <v>45000</v>
      </c>
      <c r="Q239" s="3"/>
      <c r="R239" s="3"/>
      <c r="S239" s="3"/>
      <c r="T239" s="14"/>
      <c r="U239" s="3"/>
      <c r="V239" s="14"/>
      <c r="W239" s="46"/>
      <c r="X239" s="27"/>
      <c r="Y239" s="48"/>
      <c r="Z239" s="17"/>
    </row>
    <row r="240" spans="1:26" ht="15.6" x14ac:dyDescent="0.25">
      <c r="A240" s="2" t="s">
        <v>164</v>
      </c>
      <c r="B240" s="1" t="s">
        <v>56</v>
      </c>
      <c r="C240" s="1" t="s">
        <v>0</v>
      </c>
      <c r="D240" s="1" t="s">
        <v>0</v>
      </c>
      <c r="E240" s="1" t="s">
        <v>0</v>
      </c>
      <c r="F240" s="3">
        <f>F241</f>
        <v>65600</v>
      </c>
      <c r="G240" s="3">
        <f t="shared" si="210"/>
        <v>0</v>
      </c>
      <c r="H240" s="3">
        <f>H241</f>
        <v>65600</v>
      </c>
      <c r="I240" s="3">
        <f t="shared" si="211"/>
        <v>0</v>
      </c>
      <c r="J240" s="3">
        <f t="shared" ref="J240:M243" si="216">J241</f>
        <v>65600</v>
      </c>
      <c r="K240" s="41">
        <f t="shared" si="216"/>
        <v>153324.12</v>
      </c>
      <c r="L240" s="3">
        <f t="shared" si="206"/>
        <v>87724.12</v>
      </c>
      <c r="M240" s="41">
        <f t="shared" si="216"/>
        <v>153324.12</v>
      </c>
      <c r="N240" s="3">
        <f t="shared" si="193"/>
        <v>0</v>
      </c>
      <c r="O240" s="3">
        <f t="shared" ref="O240:Z243" si="217">O241</f>
        <v>66200</v>
      </c>
      <c r="P240" s="3">
        <f t="shared" si="217"/>
        <v>147724.12</v>
      </c>
      <c r="Q240" s="3">
        <f t="shared" si="194"/>
        <v>-5600</v>
      </c>
      <c r="R240" s="3">
        <f t="shared" si="212"/>
        <v>0</v>
      </c>
      <c r="S240" s="3">
        <f t="shared" si="217"/>
        <v>66200</v>
      </c>
      <c r="T240" s="14">
        <f t="shared" si="208"/>
        <v>0</v>
      </c>
      <c r="U240" s="3">
        <f t="shared" si="217"/>
        <v>66200</v>
      </c>
      <c r="V240" s="14">
        <f t="shared" si="217"/>
        <v>66200</v>
      </c>
      <c r="W240" s="46">
        <f t="shared" si="213"/>
        <v>0</v>
      </c>
      <c r="X240" s="27">
        <f t="shared" si="217"/>
        <v>66200</v>
      </c>
      <c r="Y240" s="48">
        <f t="shared" si="209"/>
        <v>0</v>
      </c>
      <c r="Z240" s="17">
        <f t="shared" si="217"/>
        <v>66200</v>
      </c>
    </row>
    <row r="241" spans="1:26" ht="31.2" x14ac:dyDescent="0.25">
      <c r="A241" s="2" t="s">
        <v>165</v>
      </c>
      <c r="B241" s="1" t="s">
        <v>56</v>
      </c>
      <c r="C241" s="1" t="s">
        <v>52</v>
      </c>
      <c r="D241" s="1" t="s">
        <v>0</v>
      </c>
      <c r="E241" s="1" t="s">
        <v>0</v>
      </c>
      <c r="F241" s="3">
        <f>F242</f>
        <v>65600</v>
      </c>
      <c r="G241" s="3">
        <f t="shared" si="210"/>
        <v>0</v>
      </c>
      <c r="H241" s="3">
        <f>H242</f>
        <v>65600</v>
      </c>
      <c r="I241" s="3">
        <f t="shared" si="211"/>
        <v>0</v>
      </c>
      <c r="J241" s="3">
        <f t="shared" si="216"/>
        <v>65600</v>
      </c>
      <c r="K241" s="41">
        <f t="shared" si="216"/>
        <v>153324.12</v>
      </c>
      <c r="L241" s="3">
        <f t="shared" si="206"/>
        <v>87724.12</v>
      </c>
      <c r="M241" s="41">
        <f t="shared" si="216"/>
        <v>153324.12</v>
      </c>
      <c r="N241" s="3">
        <f t="shared" si="193"/>
        <v>0</v>
      </c>
      <c r="O241" s="3">
        <f t="shared" ref="O241:Z241" si="218">O242</f>
        <v>66200</v>
      </c>
      <c r="P241" s="3">
        <f t="shared" si="217"/>
        <v>147724.12</v>
      </c>
      <c r="Q241" s="3">
        <f t="shared" si="194"/>
        <v>-5600</v>
      </c>
      <c r="R241" s="3">
        <f t="shared" si="212"/>
        <v>0</v>
      </c>
      <c r="S241" s="3">
        <f t="shared" si="218"/>
        <v>66200</v>
      </c>
      <c r="T241" s="14">
        <f t="shared" si="208"/>
        <v>0</v>
      </c>
      <c r="U241" s="3">
        <f t="shared" si="218"/>
        <v>66200</v>
      </c>
      <c r="V241" s="14">
        <f t="shared" si="218"/>
        <v>66200</v>
      </c>
      <c r="W241" s="46">
        <f t="shared" si="213"/>
        <v>0</v>
      </c>
      <c r="X241" s="27">
        <f t="shared" si="218"/>
        <v>66200</v>
      </c>
      <c r="Y241" s="48">
        <f t="shared" si="209"/>
        <v>0</v>
      </c>
      <c r="Z241" s="17">
        <f t="shared" si="218"/>
        <v>66200</v>
      </c>
    </row>
    <row r="242" spans="1:26" ht="31.2" x14ac:dyDescent="0.25">
      <c r="A242" s="4" t="s">
        <v>166</v>
      </c>
      <c r="B242" s="1" t="s">
        <v>56</v>
      </c>
      <c r="C242" s="1" t="s">
        <v>52</v>
      </c>
      <c r="D242" s="1" t="s">
        <v>167</v>
      </c>
      <c r="E242" s="5" t="s">
        <v>0</v>
      </c>
      <c r="F242" s="3">
        <f>F243</f>
        <v>65600</v>
      </c>
      <c r="G242" s="3">
        <f t="shared" si="210"/>
        <v>0</v>
      </c>
      <c r="H242" s="3">
        <f>H243</f>
        <v>65600</v>
      </c>
      <c r="I242" s="3">
        <f t="shared" si="211"/>
        <v>0</v>
      </c>
      <c r="J242" s="3">
        <f t="shared" si="216"/>
        <v>65600</v>
      </c>
      <c r="K242" s="41">
        <f t="shared" si="216"/>
        <v>153324.12</v>
      </c>
      <c r="L242" s="3">
        <f t="shared" si="206"/>
        <v>87724.12</v>
      </c>
      <c r="M242" s="41">
        <f t="shared" si="216"/>
        <v>153324.12</v>
      </c>
      <c r="N242" s="3">
        <f t="shared" si="193"/>
        <v>0</v>
      </c>
      <c r="O242" s="3">
        <f t="shared" ref="O242:Z242" si="219">O243</f>
        <v>66200</v>
      </c>
      <c r="P242" s="3">
        <f t="shared" si="217"/>
        <v>147724.12</v>
      </c>
      <c r="Q242" s="3">
        <f t="shared" si="194"/>
        <v>-5600</v>
      </c>
      <c r="R242" s="3">
        <f t="shared" si="212"/>
        <v>0</v>
      </c>
      <c r="S242" s="3">
        <f t="shared" si="219"/>
        <v>66200</v>
      </c>
      <c r="T242" s="14">
        <f t="shared" si="208"/>
        <v>0</v>
      </c>
      <c r="U242" s="3">
        <f t="shared" si="219"/>
        <v>66200</v>
      </c>
      <c r="V242" s="14">
        <f t="shared" si="219"/>
        <v>66200</v>
      </c>
      <c r="W242" s="46">
        <f t="shared" si="213"/>
        <v>0</v>
      </c>
      <c r="X242" s="27">
        <f t="shared" si="219"/>
        <v>66200</v>
      </c>
      <c r="Y242" s="48">
        <f t="shared" si="209"/>
        <v>0</v>
      </c>
      <c r="Z242" s="17">
        <f t="shared" si="219"/>
        <v>66200</v>
      </c>
    </row>
    <row r="243" spans="1:26" ht="46.8" x14ac:dyDescent="0.25">
      <c r="A243" s="4" t="s">
        <v>32</v>
      </c>
      <c r="B243" s="1" t="s">
        <v>56</v>
      </c>
      <c r="C243" s="1" t="s">
        <v>52</v>
      </c>
      <c r="D243" s="1" t="s">
        <v>167</v>
      </c>
      <c r="E243" s="1" t="s">
        <v>33</v>
      </c>
      <c r="F243" s="3">
        <f>F244</f>
        <v>65600</v>
      </c>
      <c r="G243" s="3">
        <f t="shared" si="210"/>
        <v>0</v>
      </c>
      <c r="H243" s="3">
        <f>H244</f>
        <v>65600</v>
      </c>
      <c r="I243" s="3">
        <f t="shared" si="211"/>
        <v>0</v>
      </c>
      <c r="J243" s="3">
        <f t="shared" si="216"/>
        <v>65600</v>
      </c>
      <c r="K243" s="41">
        <f t="shared" si="216"/>
        <v>153324.12</v>
      </c>
      <c r="L243" s="3">
        <f t="shared" si="206"/>
        <v>87724.12</v>
      </c>
      <c r="M243" s="41">
        <f t="shared" si="216"/>
        <v>153324.12</v>
      </c>
      <c r="N243" s="3">
        <f t="shared" si="193"/>
        <v>0</v>
      </c>
      <c r="O243" s="3">
        <f t="shared" ref="O243:Z243" si="220">O244</f>
        <v>66200</v>
      </c>
      <c r="P243" s="3">
        <f t="shared" si="217"/>
        <v>147724.12</v>
      </c>
      <c r="Q243" s="3">
        <f t="shared" si="194"/>
        <v>-5600</v>
      </c>
      <c r="R243" s="3">
        <f t="shared" si="212"/>
        <v>0</v>
      </c>
      <c r="S243" s="3">
        <f t="shared" si="220"/>
        <v>66200</v>
      </c>
      <c r="T243" s="14">
        <f t="shared" si="208"/>
        <v>0</v>
      </c>
      <c r="U243" s="3">
        <f t="shared" si="220"/>
        <v>66200</v>
      </c>
      <c r="V243" s="14">
        <f t="shared" si="220"/>
        <v>66200</v>
      </c>
      <c r="W243" s="46">
        <f t="shared" si="213"/>
        <v>0</v>
      </c>
      <c r="X243" s="27">
        <f t="shared" si="220"/>
        <v>66200</v>
      </c>
      <c r="Y243" s="48">
        <f t="shared" si="209"/>
        <v>0</v>
      </c>
      <c r="Z243" s="17">
        <f t="shared" si="220"/>
        <v>66200</v>
      </c>
    </row>
    <row r="244" spans="1:26" ht="46.8" x14ac:dyDescent="0.25">
      <c r="A244" s="4" t="s">
        <v>34</v>
      </c>
      <c r="B244" s="1" t="s">
        <v>56</v>
      </c>
      <c r="C244" s="1" t="s">
        <v>52</v>
      </c>
      <c r="D244" s="1" t="s">
        <v>167</v>
      </c>
      <c r="E244" s="1" t="s">
        <v>35</v>
      </c>
      <c r="F244" s="3">
        <v>65600</v>
      </c>
      <c r="G244" s="3">
        <f t="shared" si="210"/>
        <v>0</v>
      </c>
      <c r="H244" s="3">
        <v>65600</v>
      </c>
      <c r="I244" s="3">
        <f t="shared" si="211"/>
        <v>0</v>
      </c>
      <c r="J244" s="3">
        <v>65600</v>
      </c>
      <c r="K244" s="41">
        <v>153324.12</v>
      </c>
      <c r="L244" s="3">
        <f t="shared" si="206"/>
        <v>87724.12</v>
      </c>
      <c r="M244" s="41">
        <v>153324.12</v>
      </c>
      <c r="N244" s="3">
        <f t="shared" si="193"/>
        <v>0</v>
      </c>
      <c r="O244" s="3">
        <v>66200</v>
      </c>
      <c r="P244" s="3">
        <v>147724.12</v>
      </c>
      <c r="Q244" s="3">
        <f t="shared" si="194"/>
        <v>-5600</v>
      </c>
      <c r="R244" s="3">
        <f t="shared" si="212"/>
        <v>0</v>
      </c>
      <c r="S244" s="3">
        <v>66200</v>
      </c>
      <c r="T244" s="14">
        <f t="shared" si="208"/>
        <v>0</v>
      </c>
      <c r="U244" s="3">
        <v>66200</v>
      </c>
      <c r="V244" s="14">
        <v>66200</v>
      </c>
      <c r="W244" s="46">
        <f t="shared" si="213"/>
        <v>0</v>
      </c>
      <c r="X244" s="27">
        <v>66200</v>
      </c>
      <c r="Y244" s="48">
        <f t="shared" si="209"/>
        <v>0</v>
      </c>
      <c r="Z244" s="17">
        <v>66200</v>
      </c>
    </row>
    <row r="245" spans="1:26" ht="15.6" x14ac:dyDescent="0.25">
      <c r="A245" s="2" t="s">
        <v>168</v>
      </c>
      <c r="B245" s="1" t="s">
        <v>63</v>
      </c>
      <c r="C245" s="1" t="s">
        <v>0</v>
      </c>
      <c r="D245" s="1" t="s">
        <v>0</v>
      </c>
      <c r="E245" s="1" t="s">
        <v>0</v>
      </c>
      <c r="F245" s="3">
        <f>F246+F256+F301+F311+F315</f>
        <v>323207608.29999995</v>
      </c>
      <c r="G245" s="3">
        <f t="shared" si="210"/>
        <v>6743600</v>
      </c>
      <c r="H245" s="3">
        <f>H246+H256+H301+H311+H315</f>
        <v>329951208.29999995</v>
      </c>
      <c r="I245" s="3">
        <f>J245-H245</f>
        <v>4484571.4600000381</v>
      </c>
      <c r="J245" s="3">
        <f>J246+J256+J301+J311+J315</f>
        <v>334435779.75999999</v>
      </c>
      <c r="K245" s="41">
        <f>K246+K256+K301+K311+K315</f>
        <v>390581225.27999991</v>
      </c>
      <c r="L245" s="3">
        <f t="shared" si="206"/>
        <v>56145445.519999921</v>
      </c>
      <c r="M245" s="41">
        <f>M246+M256+M301+M311+M315</f>
        <v>395596609.67999995</v>
      </c>
      <c r="N245" s="3">
        <f t="shared" si="193"/>
        <v>5015384.4000000358</v>
      </c>
      <c r="O245" s="3">
        <f>O246+O256+O301+O311+O315</f>
        <v>296696179.38</v>
      </c>
      <c r="P245" s="3">
        <f>P246+P256+P301+P311+P315</f>
        <v>395184742.20999992</v>
      </c>
      <c r="Q245" s="3">
        <f t="shared" si="194"/>
        <v>-411867.47000002861</v>
      </c>
      <c r="R245" s="3">
        <f t="shared" si="212"/>
        <v>0</v>
      </c>
      <c r="S245" s="3">
        <f>S246+S256+S301+S311+S315</f>
        <v>296696179.38</v>
      </c>
      <c r="T245" s="14">
        <f t="shared" si="208"/>
        <v>0</v>
      </c>
      <c r="U245" s="3">
        <f>U246+U256+U301+U311+U315</f>
        <v>296696179.38</v>
      </c>
      <c r="V245" s="14">
        <f>V246+V256+V301+V311+V315</f>
        <v>301040176.84999996</v>
      </c>
      <c r="W245" s="46">
        <f t="shared" si="213"/>
        <v>-2485100</v>
      </c>
      <c r="X245" s="27">
        <f>X246+X256+X301+X311+X315</f>
        <v>298555076.84999996</v>
      </c>
      <c r="Y245" s="48">
        <f t="shared" si="209"/>
        <v>2485100</v>
      </c>
      <c r="Z245" s="17">
        <f>Z246+Z256+Z301+Z311+Z315</f>
        <v>301040176.84999996</v>
      </c>
    </row>
    <row r="246" spans="1:26" ht="15.6" x14ac:dyDescent="0.25">
      <c r="A246" s="2" t="s">
        <v>169</v>
      </c>
      <c r="B246" s="1" t="s">
        <v>63</v>
      </c>
      <c r="C246" s="1" t="s">
        <v>19</v>
      </c>
      <c r="D246" s="1" t="s">
        <v>0</v>
      </c>
      <c r="E246" s="1" t="s">
        <v>0</v>
      </c>
      <c r="F246" s="3">
        <f>F247+F250+F253</f>
        <v>46626689</v>
      </c>
      <c r="G246" s="3">
        <f t="shared" si="210"/>
        <v>0</v>
      </c>
      <c r="H246" s="3">
        <f>H247+H250+H253</f>
        <v>46626689</v>
      </c>
      <c r="I246" s="3">
        <f t="shared" si="211"/>
        <v>0</v>
      </c>
      <c r="J246" s="3">
        <f>J247+J250+J253</f>
        <v>46626689</v>
      </c>
      <c r="K246" s="41">
        <f>K247+K250+K253</f>
        <v>58655827.269999996</v>
      </c>
      <c r="L246" s="3">
        <f t="shared" si="206"/>
        <v>12029138.269999996</v>
      </c>
      <c r="M246" s="41">
        <f>M247+M250+M253</f>
        <v>58655827.269999996</v>
      </c>
      <c r="N246" s="3">
        <f t="shared" si="193"/>
        <v>0</v>
      </c>
      <c r="O246" s="3">
        <f t="shared" ref="O246:V246" si="221">O247+O250+O253</f>
        <v>38530389</v>
      </c>
      <c r="P246" s="3">
        <f>P247+P250+P253</f>
        <v>59535352.790000007</v>
      </c>
      <c r="Q246" s="3">
        <f t="shared" si="194"/>
        <v>879525.52000001073</v>
      </c>
      <c r="R246" s="3">
        <f t="shared" si="212"/>
        <v>0</v>
      </c>
      <c r="S246" s="3">
        <f t="shared" ref="S246:U246" si="222">S247+S250+S253</f>
        <v>38530389</v>
      </c>
      <c r="T246" s="14">
        <f t="shared" si="208"/>
        <v>0</v>
      </c>
      <c r="U246" s="3">
        <f t="shared" si="222"/>
        <v>38530389</v>
      </c>
      <c r="V246" s="14">
        <f t="shared" si="221"/>
        <v>38530389</v>
      </c>
      <c r="W246" s="46">
        <f t="shared" si="213"/>
        <v>0</v>
      </c>
      <c r="X246" s="27">
        <f t="shared" ref="X246:Z246" si="223">X247+X250+X253</f>
        <v>38530389</v>
      </c>
      <c r="Y246" s="48">
        <f t="shared" si="209"/>
        <v>0</v>
      </c>
      <c r="Z246" s="17">
        <f t="shared" si="223"/>
        <v>38530389</v>
      </c>
    </row>
    <row r="247" spans="1:26" ht="276.60000000000002" customHeight="1" x14ac:dyDescent="0.25">
      <c r="A247" s="4" t="s">
        <v>170</v>
      </c>
      <c r="B247" s="1" t="s">
        <v>63</v>
      </c>
      <c r="C247" s="1" t="s">
        <v>19</v>
      </c>
      <c r="D247" s="1" t="s">
        <v>171</v>
      </c>
      <c r="E247" s="5" t="s">
        <v>0</v>
      </c>
      <c r="F247" s="3">
        <f>F248</f>
        <v>45398589</v>
      </c>
      <c r="G247" s="3">
        <f t="shared" si="210"/>
        <v>0</v>
      </c>
      <c r="H247" s="3">
        <f>H248</f>
        <v>45398589</v>
      </c>
      <c r="I247" s="3">
        <f t="shared" si="211"/>
        <v>0</v>
      </c>
      <c r="J247" s="3">
        <f>J248</f>
        <v>45398589</v>
      </c>
      <c r="K247" s="41">
        <f>K248</f>
        <v>57427727.269999996</v>
      </c>
      <c r="L247" s="3">
        <f t="shared" si="206"/>
        <v>12029138.269999996</v>
      </c>
      <c r="M247" s="41">
        <f>M248</f>
        <v>57427727.269999996</v>
      </c>
      <c r="N247" s="3">
        <f t="shared" si="193"/>
        <v>0</v>
      </c>
      <c r="O247" s="3">
        <f t="shared" ref="O247:Z247" si="224">O248</f>
        <v>37898589</v>
      </c>
      <c r="P247" s="3">
        <f>P248</f>
        <v>58433727.270000003</v>
      </c>
      <c r="Q247" s="3">
        <f t="shared" si="194"/>
        <v>1006000.0000000075</v>
      </c>
      <c r="R247" s="3">
        <f t="shared" si="212"/>
        <v>0</v>
      </c>
      <c r="S247" s="3">
        <f t="shared" si="224"/>
        <v>37898589</v>
      </c>
      <c r="T247" s="14">
        <f t="shared" si="208"/>
        <v>0</v>
      </c>
      <c r="U247" s="3">
        <f t="shared" si="224"/>
        <v>37898589</v>
      </c>
      <c r="V247" s="14">
        <f t="shared" si="224"/>
        <v>37898589</v>
      </c>
      <c r="W247" s="46">
        <f t="shared" si="213"/>
        <v>0</v>
      </c>
      <c r="X247" s="27">
        <f t="shared" si="224"/>
        <v>37898589</v>
      </c>
      <c r="Y247" s="48">
        <f t="shared" si="209"/>
        <v>0</v>
      </c>
      <c r="Z247" s="17">
        <f t="shared" si="224"/>
        <v>37898589</v>
      </c>
    </row>
    <row r="248" spans="1:26" ht="46.8" x14ac:dyDescent="0.25">
      <c r="A248" s="4" t="s">
        <v>172</v>
      </c>
      <c r="B248" s="1" t="s">
        <v>63</v>
      </c>
      <c r="C248" s="1" t="s">
        <v>19</v>
      </c>
      <c r="D248" s="1" t="s">
        <v>171</v>
      </c>
      <c r="E248" s="1" t="s">
        <v>173</v>
      </c>
      <c r="F248" s="3">
        <f>F249</f>
        <v>45398589</v>
      </c>
      <c r="G248" s="3">
        <f t="shared" si="210"/>
        <v>0</v>
      </c>
      <c r="H248" s="3">
        <f>H249</f>
        <v>45398589</v>
      </c>
      <c r="I248" s="3">
        <f t="shared" si="211"/>
        <v>0</v>
      </c>
      <c r="J248" s="3">
        <f>J249</f>
        <v>45398589</v>
      </c>
      <c r="K248" s="41">
        <f>K249</f>
        <v>57427727.269999996</v>
      </c>
      <c r="L248" s="3">
        <f t="shared" si="206"/>
        <v>12029138.269999996</v>
      </c>
      <c r="M248" s="41">
        <f>M249</f>
        <v>57427727.269999996</v>
      </c>
      <c r="N248" s="3">
        <f t="shared" si="193"/>
        <v>0</v>
      </c>
      <c r="O248" s="3">
        <f t="shared" ref="O248:Z248" si="225">O249</f>
        <v>37898589</v>
      </c>
      <c r="P248" s="3">
        <f>P249</f>
        <v>58433727.270000003</v>
      </c>
      <c r="Q248" s="3">
        <f t="shared" si="194"/>
        <v>1006000.0000000075</v>
      </c>
      <c r="R248" s="3">
        <f t="shared" si="212"/>
        <v>0</v>
      </c>
      <c r="S248" s="3">
        <f t="shared" si="225"/>
        <v>37898589</v>
      </c>
      <c r="T248" s="14">
        <f t="shared" si="208"/>
        <v>0</v>
      </c>
      <c r="U248" s="3">
        <f t="shared" si="225"/>
        <v>37898589</v>
      </c>
      <c r="V248" s="14">
        <f t="shared" si="225"/>
        <v>37898589</v>
      </c>
      <c r="W248" s="46">
        <f t="shared" si="213"/>
        <v>0</v>
      </c>
      <c r="X248" s="27">
        <f t="shared" si="225"/>
        <v>37898589</v>
      </c>
      <c r="Y248" s="48">
        <f t="shared" si="209"/>
        <v>0</v>
      </c>
      <c r="Z248" s="17">
        <f t="shared" si="225"/>
        <v>37898589</v>
      </c>
    </row>
    <row r="249" spans="1:26" ht="15.6" x14ac:dyDescent="0.25">
      <c r="A249" s="4" t="s">
        <v>174</v>
      </c>
      <c r="B249" s="1" t="s">
        <v>63</v>
      </c>
      <c r="C249" s="1" t="s">
        <v>19</v>
      </c>
      <c r="D249" s="1" t="s">
        <v>171</v>
      </c>
      <c r="E249" s="1" t="s">
        <v>175</v>
      </c>
      <c r="F249" s="3">
        <v>45398589</v>
      </c>
      <c r="G249" s="3">
        <f t="shared" si="210"/>
        <v>0</v>
      </c>
      <c r="H249" s="3">
        <v>45398589</v>
      </c>
      <c r="I249" s="3">
        <f t="shared" si="211"/>
        <v>0</v>
      </c>
      <c r="J249" s="3">
        <v>45398589</v>
      </c>
      <c r="K249" s="41">
        <v>57427727.269999996</v>
      </c>
      <c r="L249" s="3">
        <f t="shared" si="206"/>
        <v>12029138.269999996</v>
      </c>
      <c r="M249" s="41">
        <v>57427727.269999996</v>
      </c>
      <c r="N249" s="3">
        <f t="shared" si="193"/>
        <v>0</v>
      </c>
      <c r="O249" s="3">
        <v>37898589</v>
      </c>
      <c r="P249" s="3">
        <v>58433727.270000003</v>
      </c>
      <c r="Q249" s="3">
        <f t="shared" si="194"/>
        <v>1006000.0000000075</v>
      </c>
      <c r="R249" s="3">
        <f t="shared" si="212"/>
        <v>0</v>
      </c>
      <c r="S249" s="3">
        <v>37898589</v>
      </c>
      <c r="T249" s="14">
        <f t="shared" si="208"/>
        <v>0</v>
      </c>
      <c r="U249" s="3">
        <v>37898589</v>
      </c>
      <c r="V249" s="14">
        <v>37898589</v>
      </c>
      <c r="W249" s="46">
        <f t="shared" si="213"/>
        <v>0</v>
      </c>
      <c r="X249" s="27">
        <v>37898589</v>
      </c>
      <c r="Y249" s="48">
        <f t="shared" si="209"/>
        <v>0</v>
      </c>
      <c r="Z249" s="17">
        <v>37898589</v>
      </c>
    </row>
    <row r="250" spans="1:26" ht="127.8" customHeight="1" x14ac:dyDescent="0.25">
      <c r="A250" s="4" t="s">
        <v>176</v>
      </c>
      <c r="B250" s="1" t="s">
        <v>63</v>
      </c>
      <c r="C250" s="1" t="s">
        <v>19</v>
      </c>
      <c r="D250" s="1" t="s">
        <v>177</v>
      </c>
      <c r="E250" s="5" t="s">
        <v>0</v>
      </c>
      <c r="F250" s="3">
        <f>F251</f>
        <v>610800</v>
      </c>
      <c r="G250" s="3">
        <f t="shared" si="210"/>
        <v>0</v>
      </c>
      <c r="H250" s="3">
        <f>H251</f>
        <v>610800</v>
      </c>
      <c r="I250" s="3">
        <f t="shared" si="211"/>
        <v>0</v>
      </c>
      <c r="J250" s="3">
        <f>J251</f>
        <v>610800</v>
      </c>
      <c r="K250" s="41">
        <f>K251</f>
        <v>610800</v>
      </c>
      <c r="L250" s="3">
        <f t="shared" si="206"/>
        <v>0</v>
      </c>
      <c r="M250" s="41">
        <f>M251</f>
        <v>610800</v>
      </c>
      <c r="N250" s="3">
        <f t="shared" si="193"/>
        <v>0</v>
      </c>
      <c r="O250" s="3">
        <f t="shared" ref="O250:Z250" si="226">O251</f>
        <v>610800</v>
      </c>
      <c r="P250" s="3">
        <f>P251</f>
        <v>564325.52</v>
      </c>
      <c r="Q250" s="3">
        <f t="shared" si="194"/>
        <v>-46474.479999999981</v>
      </c>
      <c r="R250" s="3">
        <f t="shared" si="212"/>
        <v>0</v>
      </c>
      <c r="S250" s="3">
        <f t="shared" si="226"/>
        <v>610800</v>
      </c>
      <c r="T250" s="14">
        <f t="shared" si="208"/>
        <v>0</v>
      </c>
      <c r="U250" s="3">
        <f t="shared" si="226"/>
        <v>610800</v>
      </c>
      <c r="V250" s="14">
        <f t="shared" si="226"/>
        <v>610800</v>
      </c>
      <c r="W250" s="46">
        <f t="shared" si="213"/>
        <v>0</v>
      </c>
      <c r="X250" s="27">
        <f t="shared" si="226"/>
        <v>610800</v>
      </c>
      <c r="Y250" s="48">
        <f t="shared" si="209"/>
        <v>0</v>
      </c>
      <c r="Z250" s="17">
        <f t="shared" si="226"/>
        <v>610800</v>
      </c>
    </row>
    <row r="251" spans="1:26" ht="46.8" x14ac:dyDescent="0.25">
      <c r="A251" s="4" t="s">
        <v>172</v>
      </c>
      <c r="B251" s="1" t="s">
        <v>63</v>
      </c>
      <c r="C251" s="1" t="s">
        <v>19</v>
      </c>
      <c r="D251" s="1" t="s">
        <v>177</v>
      </c>
      <c r="E251" s="1" t="s">
        <v>173</v>
      </c>
      <c r="F251" s="3">
        <f>F252</f>
        <v>610800</v>
      </c>
      <c r="G251" s="3">
        <f t="shared" si="210"/>
        <v>0</v>
      </c>
      <c r="H251" s="3">
        <f>H252</f>
        <v>610800</v>
      </c>
      <c r="I251" s="3">
        <f t="shared" si="211"/>
        <v>0</v>
      </c>
      <c r="J251" s="3">
        <f>J252</f>
        <v>610800</v>
      </c>
      <c r="K251" s="41">
        <f>K252</f>
        <v>610800</v>
      </c>
      <c r="L251" s="3">
        <f t="shared" si="206"/>
        <v>0</v>
      </c>
      <c r="M251" s="41">
        <f>M252</f>
        <v>610800</v>
      </c>
      <c r="N251" s="3">
        <f t="shared" si="193"/>
        <v>0</v>
      </c>
      <c r="O251" s="3">
        <f t="shared" ref="O251:Z251" si="227">O252</f>
        <v>610800</v>
      </c>
      <c r="P251" s="3">
        <f>P252</f>
        <v>564325.52</v>
      </c>
      <c r="Q251" s="3">
        <f t="shared" si="194"/>
        <v>-46474.479999999981</v>
      </c>
      <c r="R251" s="3">
        <f t="shared" si="212"/>
        <v>0</v>
      </c>
      <c r="S251" s="3">
        <f t="shared" si="227"/>
        <v>610800</v>
      </c>
      <c r="T251" s="14">
        <f t="shared" si="208"/>
        <v>0</v>
      </c>
      <c r="U251" s="3">
        <f t="shared" si="227"/>
        <v>610800</v>
      </c>
      <c r="V251" s="14">
        <f t="shared" si="227"/>
        <v>610800</v>
      </c>
      <c r="W251" s="46">
        <f t="shared" si="213"/>
        <v>0</v>
      </c>
      <c r="X251" s="27">
        <f t="shared" si="227"/>
        <v>610800</v>
      </c>
      <c r="Y251" s="48">
        <f t="shared" si="209"/>
        <v>0</v>
      </c>
      <c r="Z251" s="17">
        <f t="shared" si="227"/>
        <v>610800</v>
      </c>
    </row>
    <row r="252" spans="1:26" ht="15.6" x14ac:dyDescent="0.25">
      <c r="A252" s="4" t="s">
        <v>174</v>
      </c>
      <c r="B252" s="1" t="s">
        <v>63</v>
      </c>
      <c r="C252" s="1" t="s">
        <v>19</v>
      </c>
      <c r="D252" s="1" t="s">
        <v>177</v>
      </c>
      <c r="E252" s="1" t="s">
        <v>175</v>
      </c>
      <c r="F252" s="3">
        <v>610800</v>
      </c>
      <c r="G252" s="3">
        <f t="shared" si="210"/>
        <v>0</v>
      </c>
      <c r="H252" s="3">
        <v>610800</v>
      </c>
      <c r="I252" s="3">
        <f t="shared" si="211"/>
        <v>0</v>
      </c>
      <c r="J252" s="3">
        <v>610800</v>
      </c>
      <c r="K252" s="41">
        <v>610800</v>
      </c>
      <c r="L252" s="3">
        <f t="shared" si="206"/>
        <v>0</v>
      </c>
      <c r="M252" s="41">
        <v>610800</v>
      </c>
      <c r="N252" s="3">
        <f t="shared" si="193"/>
        <v>0</v>
      </c>
      <c r="O252" s="3">
        <v>610800</v>
      </c>
      <c r="P252" s="3">
        <v>564325.52</v>
      </c>
      <c r="Q252" s="3">
        <f t="shared" si="194"/>
        <v>-46474.479999999981</v>
      </c>
      <c r="R252" s="3">
        <f t="shared" si="212"/>
        <v>0</v>
      </c>
      <c r="S252" s="3">
        <v>610800</v>
      </c>
      <c r="T252" s="14">
        <f t="shared" si="208"/>
        <v>0</v>
      </c>
      <c r="U252" s="3">
        <v>610800</v>
      </c>
      <c r="V252" s="14">
        <v>610800</v>
      </c>
      <c r="W252" s="46">
        <f t="shared" si="213"/>
        <v>0</v>
      </c>
      <c r="X252" s="27">
        <v>610800</v>
      </c>
      <c r="Y252" s="48">
        <f t="shared" si="209"/>
        <v>0</v>
      </c>
      <c r="Z252" s="17">
        <v>610800</v>
      </c>
    </row>
    <row r="253" spans="1:26" ht="15.6" x14ac:dyDescent="0.25">
      <c r="A253" s="4" t="s">
        <v>178</v>
      </c>
      <c r="B253" s="1" t="s">
        <v>63</v>
      </c>
      <c r="C253" s="1" t="s">
        <v>19</v>
      </c>
      <c r="D253" s="1" t="s">
        <v>179</v>
      </c>
      <c r="E253" s="5" t="s">
        <v>0</v>
      </c>
      <c r="F253" s="3">
        <f>F254</f>
        <v>617300</v>
      </c>
      <c r="G253" s="3">
        <f t="shared" si="210"/>
        <v>0</v>
      </c>
      <c r="H253" s="3">
        <f>H254</f>
        <v>617300</v>
      </c>
      <c r="I253" s="3">
        <f t="shared" si="211"/>
        <v>0</v>
      </c>
      <c r="J253" s="3">
        <f>J254</f>
        <v>617300</v>
      </c>
      <c r="K253" s="41">
        <f>K254</f>
        <v>617300</v>
      </c>
      <c r="L253" s="3">
        <f t="shared" si="206"/>
        <v>0</v>
      </c>
      <c r="M253" s="41">
        <f>M254</f>
        <v>617300</v>
      </c>
      <c r="N253" s="3">
        <f t="shared" si="193"/>
        <v>0</v>
      </c>
      <c r="O253" s="3">
        <f t="shared" ref="O253:Z253" si="228">O254</f>
        <v>21000</v>
      </c>
      <c r="P253" s="3">
        <f>P254</f>
        <v>537300</v>
      </c>
      <c r="Q253" s="3">
        <f t="shared" si="194"/>
        <v>-80000</v>
      </c>
      <c r="R253" s="3">
        <f t="shared" si="212"/>
        <v>0</v>
      </c>
      <c r="S253" s="3">
        <f t="shared" si="228"/>
        <v>21000</v>
      </c>
      <c r="T253" s="14">
        <f t="shared" si="208"/>
        <v>0</v>
      </c>
      <c r="U253" s="3">
        <f t="shared" si="228"/>
        <v>21000</v>
      </c>
      <c r="V253" s="14">
        <f t="shared" si="228"/>
        <v>21000</v>
      </c>
      <c r="W253" s="46">
        <f t="shared" si="213"/>
        <v>0</v>
      </c>
      <c r="X253" s="27">
        <f t="shared" si="228"/>
        <v>21000</v>
      </c>
      <c r="Y253" s="48">
        <f t="shared" si="209"/>
        <v>0</v>
      </c>
      <c r="Z253" s="17">
        <f t="shared" si="228"/>
        <v>21000</v>
      </c>
    </row>
    <row r="254" spans="1:26" ht="46.8" x14ac:dyDescent="0.25">
      <c r="A254" s="4" t="s">
        <v>172</v>
      </c>
      <c r="B254" s="1" t="s">
        <v>63</v>
      </c>
      <c r="C254" s="1" t="s">
        <v>19</v>
      </c>
      <c r="D254" s="1" t="s">
        <v>179</v>
      </c>
      <c r="E254" s="1" t="s">
        <v>173</v>
      </c>
      <c r="F254" s="3">
        <f>F255</f>
        <v>617300</v>
      </c>
      <c r="G254" s="3">
        <f t="shared" si="210"/>
        <v>0</v>
      </c>
      <c r="H254" s="3">
        <f>H255</f>
        <v>617300</v>
      </c>
      <c r="I254" s="3">
        <f t="shared" si="211"/>
        <v>0</v>
      </c>
      <c r="J254" s="3">
        <f>J255</f>
        <v>617300</v>
      </c>
      <c r="K254" s="41">
        <f>K255</f>
        <v>617300</v>
      </c>
      <c r="L254" s="3">
        <f t="shared" si="206"/>
        <v>0</v>
      </c>
      <c r="M254" s="41">
        <f>M255</f>
        <v>617300</v>
      </c>
      <c r="N254" s="3">
        <f t="shared" si="193"/>
        <v>0</v>
      </c>
      <c r="O254" s="3">
        <f t="shared" ref="O254:Z254" si="229">O255</f>
        <v>21000</v>
      </c>
      <c r="P254" s="3">
        <f>P255</f>
        <v>537300</v>
      </c>
      <c r="Q254" s="3">
        <f t="shared" si="194"/>
        <v>-80000</v>
      </c>
      <c r="R254" s="3">
        <f t="shared" si="212"/>
        <v>0</v>
      </c>
      <c r="S254" s="3">
        <f t="shared" si="229"/>
        <v>21000</v>
      </c>
      <c r="T254" s="14">
        <f t="shared" si="208"/>
        <v>0</v>
      </c>
      <c r="U254" s="3">
        <f t="shared" si="229"/>
        <v>21000</v>
      </c>
      <c r="V254" s="14">
        <f t="shared" si="229"/>
        <v>21000</v>
      </c>
      <c r="W254" s="46">
        <f t="shared" si="213"/>
        <v>0</v>
      </c>
      <c r="X254" s="27">
        <f t="shared" si="229"/>
        <v>21000</v>
      </c>
      <c r="Y254" s="48">
        <f t="shared" si="209"/>
        <v>0</v>
      </c>
      <c r="Z254" s="17">
        <f t="shared" si="229"/>
        <v>21000</v>
      </c>
    </row>
    <row r="255" spans="1:26" ht="15.6" x14ac:dyDescent="0.25">
      <c r="A255" s="4" t="s">
        <v>174</v>
      </c>
      <c r="B255" s="1" t="s">
        <v>63</v>
      </c>
      <c r="C255" s="1" t="s">
        <v>19</v>
      </c>
      <c r="D255" s="1" t="s">
        <v>179</v>
      </c>
      <c r="E255" s="1" t="s">
        <v>175</v>
      </c>
      <c r="F255" s="3">
        <v>617300</v>
      </c>
      <c r="G255" s="3">
        <f t="shared" si="210"/>
        <v>0</v>
      </c>
      <c r="H255" s="3">
        <v>617300</v>
      </c>
      <c r="I255" s="3">
        <f t="shared" si="211"/>
        <v>0</v>
      </c>
      <c r="J255" s="3">
        <v>617300</v>
      </c>
      <c r="K255" s="41">
        <v>617300</v>
      </c>
      <c r="L255" s="3">
        <f t="shared" si="206"/>
        <v>0</v>
      </c>
      <c r="M255" s="41">
        <v>617300</v>
      </c>
      <c r="N255" s="3">
        <f t="shared" si="193"/>
        <v>0</v>
      </c>
      <c r="O255" s="3">
        <v>21000</v>
      </c>
      <c r="P255" s="3">
        <v>537300</v>
      </c>
      <c r="Q255" s="3">
        <f t="shared" si="194"/>
        <v>-80000</v>
      </c>
      <c r="R255" s="3">
        <f t="shared" si="212"/>
        <v>0</v>
      </c>
      <c r="S255" s="3">
        <v>21000</v>
      </c>
      <c r="T255" s="14">
        <f t="shared" si="208"/>
        <v>0</v>
      </c>
      <c r="U255" s="3">
        <v>21000</v>
      </c>
      <c r="V255" s="14">
        <v>21000</v>
      </c>
      <c r="W255" s="46">
        <f t="shared" si="213"/>
        <v>0</v>
      </c>
      <c r="X255" s="27">
        <v>21000</v>
      </c>
      <c r="Y255" s="48">
        <f t="shared" si="209"/>
        <v>0</v>
      </c>
      <c r="Z255" s="17">
        <v>21000</v>
      </c>
    </row>
    <row r="256" spans="1:26" ht="15.6" x14ac:dyDescent="0.25">
      <c r="A256" s="2" t="s">
        <v>180</v>
      </c>
      <c r="B256" s="1" t="s">
        <v>63</v>
      </c>
      <c r="C256" s="1" t="s">
        <v>21</v>
      </c>
      <c r="D256" s="1" t="s">
        <v>0</v>
      </c>
      <c r="E256" s="1" t="s">
        <v>0</v>
      </c>
      <c r="F256" s="3">
        <f>F257+F260+F263+F266+F269+F274+F277+F280+F283+F286+F295+F289</f>
        <v>236603895.17999998</v>
      </c>
      <c r="G256" s="3">
        <f t="shared" ref="G256:X256" si="230">G257+G260+G263+G266+G269+G274+G277+G280+G283+G286+G295+G289</f>
        <v>6473600.0000000037</v>
      </c>
      <c r="H256" s="3">
        <f>H257+H260+H263+H266+H269+H274+H277+H280+H283+H286+H295+H289</f>
        <v>243077495.17999998</v>
      </c>
      <c r="I256" s="3">
        <v>1611031.46</v>
      </c>
      <c r="J256" s="3">
        <f>J257+J260+J263+J266+J269+J274+J277+J280+J283+J286+J295+J289+J292</f>
        <v>246659566.63999996</v>
      </c>
      <c r="K256" s="41">
        <f>K257+K260+K263+K266+K269+K274+K277+K280+K283+K286+K295+K289+K292+K298</f>
        <v>288625063.43999994</v>
      </c>
      <c r="L256" s="3">
        <f t="shared" si="206"/>
        <v>41965496.799999982</v>
      </c>
      <c r="M256" s="41">
        <f>M257+M260+M263+M266+M269+M274+M277+M280+M283+M286+M295+M289+M292+M298</f>
        <v>293640447.83999997</v>
      </c>
      <c r="N256" s="3">
        <f t="shared" si="193"/>
        <v>5015384.4000000358</v>
      </c>
      <c r="O256" s="3">
        <f t="shared" si="230"/>
        <v>220768009.25999999</v>
      </c>
      <c r="P256" s="3">
        <f>P257+P260+P263+P266+P269+P274+P277+P280+P283+P286+P295+P289+P292+P298</f>
        <v>292375354.8499999</v>
      </c>
      <c r="Q256" s="3">
        <f t="shared" si="194"/>
        <v>-1265092.9900000691</v>
      </c>
      <c r="R256" s="3">
        <f t="shared" si="230"/>
        <v>0</v>
      </c>
      <c r="S256" s="3">
        <f t="shared" si="230"/>
        <v>220768009.25999999</v>
      </c>
      <c r="T256" s="14">
        <f t="shared" si="208"/>
        <v>0</v>
      </c>
      <c r="U256" s="3">
        <f t="shared" ref="U256" si="231">U257+U260+U263+U266+U269+U274+U277+U280+U283+U286+U295+U289</f>
        <v>220768009.25999999</v>
      </c>
      <c r="V256" s="14">
        <f t="shared" si="230"/>
        <v>222626906.72999999</v>
      </c>
      <c r="W256" s="46">
        <f t="shared" si="213"/>
        <v>0</v>
      </c>
      <c r="X256" s="27">
        <f t="shared" si="230"/>
        <v>222626906.72999999</v>
      </c>
      <c r="Y256" s="48">
        <f t="shared" si="209"/>
        <v>0</v>
      </c>
      <c r="Z256" s="17">
        <f t="shared" ref="Z256" si="232">Z257+Z260+Z263+Z266+Z269+Z274+Z277+Z280+Z283+Z286+Z295+Z289</f>
        <v>222626906.72999999</v>
      </c>
    </row>
    <row r="257" spans="1:26" ht="46.8" x14ac:dyDescent="0.25">
      <c r="A257" s="4" t="s">
        <v>181</v>
      </c>
      <c r="B257" s="1" t="s">
        <v>63</v>
      </c>
      <c r="C257" s="1" t="s">
        <v>21</v>
      </c>
      <c r="D257" s="1" t="s">
        <v>289</v>
      </c>
      <c r="E257" s="5" t="s">
        <v>0</v>
      </c>
      <c r="F257" s="3">
        <f>F258</f>
        <v>354308.16</v>
      </c>
      <c r="G257" s="3">
        <f t="shared" si="210"/>
        <v>-3578.8699999999953</v>
      </c>
      <c r="H257" s="3">
        <f>H258</f>
        <v>350729.29</v>
      </c>
      <c r="I257" s="3">
        <f t="shared" si="211"/>
        <v>0</v>
      </c>
      <c r="J257" s="3">
        <f>J258</f>
        <v>350729.29</v>
      </c>
      <c r="K257" s="41">
        <f>K258</f>
        <v>350729.29</v>
      </c>
      <c r="L257" s="3">
        <f t="shared" si="206"/>
        <v>0</v>
      </c>
      <c r="M257" s="41">
        <f>M258</f>
        <v>350729.29</v>
      </c>
      <c r="N257" s="3">
        <f t="shared" si="193"/>
        <v>0</v>
      </c>
      <c r="O257" s="3">
        <v>0</v>
      </c>
      <c r="P257" s="3">
        <f>P258</f>
        <v>350729.29</v>
      </c>
      <c r="Q257" s="3">
        <f t="shared" si="194"/>
        <v>0</v>
      </c>
      <c r="R257" s="3">
        <f t="shared" si="212"/>
        <v>0</v>
      </c>
      <c r="S257" s="3">
        <v>0</v>
      </c>
      <c r="T257" s="14">
        <f t="shared" si="208"/>
        <v>0</v>
      </c>
      <c r="U257" s="3">
        <v>0</v>
      </c>
      <c r="V257" s="14">
        <v>0</v>
      </c>
      <c r="W257" s="46">
        <f t="shared" si="213"/>
        <v>0</v>
      </c>
      <c r="X257" s="27">
        <v>0</v>
      </c>
      <c r="Y257" s="48">
        <f t="shared" si="209"/>
        <v>0</v>
      </c>
      <c r="Z257" s="17">
        <v>0</v>
      </c>
    </row>
    <row r="258" spans="1:26" ht="46.8" x14ac:dyDescent="0.25">
      <c r="A258" s="4" t="s">
        <v>172</v>
      </c>
      <c r="B258" s="1" t="s">
        <v>63</v>
      </c>
      <c r="C258" s="1" t="s">
        <v>21</v>
      </c>
      <c r="D258" s="1" t="s">
        <v>289</v>
      </c>
      <c r="E258" s="1" t="s">
        <v>173</v>
      </c>
      <c r="F258" s="3">
        <f>F259</f>
        <v>354308.16</v>
      </c>
      <c r="G258" s="3">
        <f t="shared" si="210"/>
        <v>-3578.8699999999953</v>
      </c>
      <c r="H258" s="3">
        <f>H259</f>
        <v>350729.29</v>
      </c>
      <c r="I258" s="3">
        <f t="shared" si="211"/>
        <v>0</v>
      </c>
      <c r="J258" s="3">
        <f>J259</f>
        <v>350729.29</v>
      </c>
      <c r="K258" s="41">
        <f>K259</f>
        <v>350729.29</v>
      </c>
      <c r="L258" s="3">
        <f t="shared" si="206"/>
        <v>0</v>
      </c>
      <c r="M258" s="41">
        <f>M259</f>
        <v>350729.29</v>
      </c>
      <c r="N258" s="3">
        <f t="shared" si="193"/>
        <v>0</v>
      </c>
      <c r="O258" s="3">
        <v>0</v>
      </c>
      <c r="P258" s="3">
        <f>P259</f>
        <v>350729.29</v>
      </c>
      <c r="Q258" s="3">
        <f t="shared" si="194"/>
        <v>0</v>
      </c>
      <c r="R258" s="3">
        <f t="shared" si="212"/>
        <v>0</v>
      </c>
      <c r="S258" s="3">
        <v>0</v>
      </c>
      <c r="T258" s="14">
        <f t="shared" si="208"/>
        <v>0</v>
      </c>
      <c r="U258" s="3">
        <v>0</v>
      </c>
      <c r="V258" s="14">
        <v>0</v>
      </c>
      <c r="W258" s="46">
        <f t="shared" si="213"/>
        <v>0</v>
      </c>
      <c r="X258" s="27">
        <v>0</v>
      </c>
      <c r="Y258" s="48">
        <f t="shared" si="209"/>
        <v>0</v>
      </c>
      <c r="Z258" s="17">
        <v>0</v>
      </c>
    </row>
    <row r="259" spans="1:26" ht="15.6" x14ac:dyDescent="0.25">
      <c r="A259" s="4" t="s">
        <v>174</v>
      </c>
      <c r="B259" s="1" t="s">
        <v>63</v>
      </c>
      <c r="C259" s="1" t="s">
        <v>21</v>
      </c>
      <c r="D259" s="1" t="s">
        <v>289</v>
      </c>
      <c r="E259" s="1" t="s">
        <v>175</v>
      </c>
      <c r="F259" s="3">
        <v>354308.16</v>
      </c>
      <c r="G259" s="3">
        <f t="shared" si="210"/>
        <v>-3578.8699999999953</v>
      </c>
      <c r="H259" s="3">
        <v>350729.29</v>
      </c>
      <c r="I259" s="3">
        <f t="shared" si="211"/>
        <v>0</v>
      </c>
      <c r="J259" s="3">
        <v>350729.29</v>
      </c>
      <c r="K259" s="41">
        <v>350729.29</v>
      </c>
      <c r="L259" s="3">
        <f t="shared" si="206"/>
        <v>0</v>
      </c>
      <c r="M259" s="41">
        <v>350729.29</v>
      </c>
      <c r="N259" s="3">
        <f t="shared" si="193"/>
        <v>0</v>
      </c>
      <c r="O259" s="3">
        <v>0</v>
      </c>
      <c r="P259" s="3">
        <v>350729.29</v>
      </c>
      <c r="Q259" s="3">
        <f t="shared" si="194"/>
        <v>0</v>
      </c>
      <c r="R259" s="3">
        <f t="shared" si="212"/>
        <v>0</v>
      </c>
      <c r="S259" s="3">
        <v>0</v>
      </c>
      <c r="T259" s="14">
        <f t="shared" si="208"/>
        <v>0</v>
      </c>
      <c r="U259" s="3">
        <v>0</v>
      </c>
      <c r="V259" s="14">
        <v>0</v>
      </c>
      <c r="W259" s="46">
        <f t="shared" si="213"/>
        <v>0</v>
      </c>
      <c r="X259" s="27">
        <v>0</v>
      </c>
      <c r="Y259" s="48">
        <f t="shared" si="209"/>
        <v>0</v>
      </c>
      <c r="Z259" s="17">
        <v>0</v>
      </c>
    </row>
    <row r="260" spans="1:26" ht="62.4" x14ac:dyDescent="0.25">
      <c r="A260" s="4" t="s">
        <v>182</v>
      </c>
      <c r="B260" s="1" t="s">
        <v>63</v>
      </c>
      <c r="C260" s="1" t="s">
        <v>21</v>
      </c>
      <c r="D260" s="1" t="s">
        <v>290</v>
      </c>
      <c r="E260" s="5" t="s">
        <v>0</v>
      </c>
      <c r="F260" s="3">
        <f>F261</f>
        <v>569654.07999999996</v>
      </c>
      <c r="G260" s="3">
        <f t="shared" si="210"/>
        <v>-5754.0799999999581</v>
      </c>
      <c r="H260" s="3">
        <f>H261</f>
        <v>563900</v>
      </c>
      <c r="I260" s="3">
        <f t="shared" si="211"/>
        <v>0</v>
      </c>
      <c r="J260" s="3">
        <f>J261</f>
        <v>563900</v>
      </c>
      <c r="K260" s="41">
        <f>K261</f>
        <v>563900</v>
      </c>
      <c r="L260" s="3">
        <f t="shared" si="206"/>
        <v>0</v>
      </c>
      <c r="M260" s="41">
        <f>M261</f>
        <v>563900</v>
      </c>
      <c r="N260" s="3">
        <f t="shared" si="193"/>
        <v>0</v>
      </c>
      <c r="O260" s="3">
        <v>0</v>
      </c>
      <c r="P260" s="3">
        <f>P261</f>
        <v>563900</v>
      </c>
      <c r="Q260" s="3">
        <f t="shared" si="194"/>
        <v>0</v>
      </c>
      <c r="R260" s="3">
        <f t="shared" si="212"/>
        <v>0</v>
      </c>
      <c r="S260" s="3">
        <v>0</v>
      </c>
      <c r="T260" s="14">
        <f t="shared" si="208"/>
        <v>0</v>
      </c>
      <c r="U260" s="3">
        <v>0</v>
      </c>
      <c r="V260" s="14">
        <v>0</v>
      </c>
      <c r="W260" s="46">
        <f t="shared" si="213"/>
        <v>0</v>
      </c>
      <c r="X260" s="27">
        <v>0</v>
      </c>
      <c r="Y260" s="48">
        <f t="shared" si="209"/>
        <v>0</v>
      </c>
      <c r="Z260" s="17">
        <v>0</v>
      </c>
    </row>
    <row r="261" spans="1:26" ht="46.8" x14ac:dyDescent="0.25">
      <c r="A261" s="4" t="s">
        <v>172</v>
      </c>
      <c r="B261" s="1" t="s">
        <v>63</v>
      </c>
      <c r="C261" s="1" t="s">
        <v>21</v>
      </c>
      <c r="D261" s="1" t="s">
        <v>290</v>
      </c>
      <c r="E261" s="1" t="s">
        <v>173</v>
      </c>
      <c r="F261" s="3">
        <f>F262</f>
        <v>569654.07999999996</v>
      </c>
      <c r="G261" s="3">
        <f t="shared" si="210"/>
        <v>-5754.0799999999581</v>
      </c>
      <c r="H261" s="3">
        <f>H262</f>
        <v>563900</v>
      </c>
      <c r="I261" s="3">
        <f t="shared" si="211"/>
        <v>0</v>
      </c>
      <c r="J261" s="3">
        <f>J262</f>
        <v>563900</v>
      </c>
      <c r="K261" s="41">
        <f>K262</f>
        <v>563900</v>
      </c>
      <c r="L261" s="3">
        <f t="shared" si="206"/>
        <v>0</v>
      </c>
      <c r="M261" s="41">
        <f>M262</f>
        <v>563900</v>
      </c>
      <c r="N261" s="3">
        <f t="shared" si="193"/>
        <v>0</v>
      </c>
      <c r="O261" s="3">
        <v>0</v>
      </c>
      <c r="P261" s="3">
        <f>P262</f>
        <v>563900</v>
      </c>
      <c r="Q261" s="3">
        <f t="shared" si="194"/>
        <v>0</v>
      </c>
      <c r="R261" s="3">
        <f t="shared" si="212"/>
        <v>0</v>
      </c>
      <c r="S261" s="3">
        <v>0</v>
      </c>
      <c r="T261" s="14">
        <f t="shared" si="208"/>
        <v>0</v>
      </c>
      <c r="U261" s="3">
        <v>0</v>
      </c>
      <c r="V261" s="14">
        <v>0</v>
      </c>
      <c r="W261" s="46">
        <f t="shared" si="213"/>
        <v>0</v>
      </c>
      <c r="X261" s="27">
        <v>0</v>
      </c>
      <c r="Y261" s="48">
        <f t="shared" si="209"/>
        <v>0</v>
      </c>
      <c r="Z261" s="17">
        <v>0</v>
      </c>
    </row>
    <row r="262" spans="1:26" ht="15.6" x14ac:dyDescent="0.25">
      <c r="A262" s="4" t="s">
        <v>174</v>
      </c>
      <c r="B262" s="1" t="s">
        <v>63</v>
      </c>
      <c r="C262" s="1" t="s">
        <v>21</v>
      </c>
      <c r="D262" s="1" t="s">
        <v>290</v>
      </c>
      <c r="E262" s="1" t="s">
        <v>175</v>
      </c>
      <c r="F262" s="3">
        <v>569654.07999999996</v>
      </c>
      <c r="G262" s="3">
        <f t="shared" si="210"/>
        <v>-5754.0799999999581</v>
      </c>
      <c r="H262" s="3">
        <v>563900</v>
      </c>
      <c r="I262" s="3">
        <f t="shared" si="211"/>
        <v>0</v>
      </c>
      <c r="J262" s="3">
        <v>563900</v>
      </c>
      <c r="K262" s="41">
        <v>563900</v>
      </c>
      <c r="L262" s="3">
        <f t="shared" si="206"/>
        <v>0</v>
      </c>
      <c r="M262" s="41">
        <v>563900</v>
      </c>
      <c r="N262" s="3">
        <f t="shared" si="193"/>
        <v>0</v>
      </c>
      <c r="O262" s="3">
        <v>0</v>
      </c>
      <c r="P262" s="3">
        <v>563900</v>
      </c>
      <c r="Q262" s="3">
        <f t="shared" si="194"/>
        <v>0</v>
      </c>
      <c r="R262" s="3">
        <f t="shared" si="212"/>
        <v>0</v>
      </c>
      <c r="S262" s="3">
        <v>0</v>
      </c>
      <c r="T262" s="14">
        <f t="shared" si="208"/>
        <v>0</v>
      </c>
      <c r="U262" s="3">
        <v>0</v>
      </c>
      <c r="V262" s="14">
        <v>0</v>
      </c>
      <c r="W262" s="46">
        <f t="shared" si="213"/>
        <v>0</v>
      </c>
      <c r="X262" s="27">
        <v>0</v>
      </c>
      <c r="Y262" s="48">
        <f t="shared" si="209"/>
        <v>0</v>
      </c>
      <c r="Z262" s="17">
        <v>0</v>
      </c>
    </row>
    <row r="263" spans="1:26" ht="78" x14ac:dyDescent="0.25">
      <c r="A263" s="4" t="s">
        <v>183</v>
      </c>
      <c r="B263" s="1" t="s">
        <v>63</v>
      </c>
      <c r="C263" s="1" t="s">
        <v>21</v>
      </c>
      <c r="D263" s="1" t="s">
        <v>184</v>
      </c>
      <c r="E263" s="5" t="s">
        <v>0</v>
      </c>
      <c r="F263" s="3">
        <f>F264</f>
        <v>1855762.38</v>
      </c>
      <c r="G263" s="3">
        <f t="shared" si="210"/>
        <v>0</v>
      </c>
      <c r="H263" s="3">
        <f>H264</f>
        <v>1855762.38</v>
      </c>
      <c r="I263" s="3">
        <f t="shared" si="211"/>
        <v>0</v>
      </c>
      <c r="J263" s="3">
        <f>J264</f>
        <v>1855762.38</v>
      </c>
      <c r="K263" s="41">
        <f>K264</f>
        <v>1855762.38</v>
      </c>
      <c r="L263" s="3">
        <f t="shared" si="206"/>
        <v>0</v>
      </c>
      <c r="M263" s="41">
        <f>M264</f>
        <v>1855762.38</v>
      </c>
      <c r="N263" s="3">
        <f t="shared" si="193"/>
        <v>0</v>
      </c>
      <c r="O263" s="3">
        <f t="shared" ref="O263:Z263" si="233">O264</f>
        <v>1855762.38</v>
      </c>
      <c r="P263" s="3">
        <f>P264</f>
        <v>1855762.38</v>
      </c>
      <c r="Q263" s="3">
        <f t="shared" si="194"/>
        <v>0</v>
      </c>
      <c r="R263" s="3">
        <f t="shared" si="212"/>
        <v>0</v>
      </c>
      <c r="S263" s="3">
        <f t="shared" si="233"/>
        <v>1855762.38</v>
      </c>
      <c r="T263" s="14">
        <f t="shared" si="208"/>
        <v>0</v>
      </c>
      <c r="U263" s="3">
        <f t="shared" si="233"/>
        <v>1855762.38</v>
      </c>
      <c r="V263" s="14">
        <f t="shared" si="233"/>
        <v>2248449.4</v>
      </c>
      <c r="W263" s="46">
        <f t="shared" si="213"/>
        <v>0</v>
      </c>
      <c r="X263" s="27">
        <f t="shared" si="233"/>
        <v>2248449.4</v>
      </c>
      <c r="Y263" s="48">
        <f t="shared" si="209"/>
        <v>0</v>
      </c>
      <c r="Z263" s="17">
        <f t="shared" si="233"/>
        <v>2248449.4</v>
      </c>
    </row>
    <row r="264" spans="1:26" ht="46.8" x14ac:dyDescent="0.25">
      <c r="A264" s="4" t="s">
        <v>172</v>
      </c>
      <c r="B264" s="1" t="s">
        <v>63</v>
      </c>
      <c r="C264" s="1" t="s">
        <v>21</v>
      </c>
      <c r="D264" s="1" t="s">
        <v>184</v>
      </c>
      <c r="E264" s="1" t="s">
        <v>173</v>
      </c>
      <c r="F264" s="3">
        <f>F265</f>
        <v>1855762.38</v>
      </c>
      <c r="G264" s="3">
        <f t="shared" si="210"/>
        <v>0</v>
      </c>
      <c r="H264" s="3">
        <f>H265</f>
        <v>1855762.38</v>
      </c>
      <c r="I264" s="3">
        <f t="shared" si="211"/>
        <v>0</v>
      </c>
      <c r="J264" s="3">
        <f>J265</f>
        <v>1855762.38</v>
      </c>
      <c r="K264" s="41">
        <f>K265</f>
        <v>1855762.38</v>
      </c>
      <c r="L264" s="3">
        <f t="shared" si="206"/>
        <v>0</v>
      </c>
      <c r="M264" s="41">
        <f>M265</f>
        <v>1855762.38</v>
      </c>
      <c r="N264" s="3">
        <f t="shared" si="193"/>
        <v>0</v>
      </c>
      <c r="O264" s="3">
        <f t="shared" ref="O264:Z264" si="234">O265</f>
        <v>1855762.38</v>
      </c>
      <c r="P264" s="3">
        <f>P265</f>
        <v>1855762.38</v>
      </c>
      <c r="Q264" s="3">
        <f t="shared" si="194"/>
        <v>0</v>
      </c>
      <c r="R264" s="3">
        <f t="shared" si="212"/>
        <v>0</v>
      </c>
      <c r="S264" s="3">
        <f t="shared" si="234"/>
        <v>1855762.38</v>
      </c>
      <c r="T264" s="14">
        <f t="shared" si="208"/>
        <v>0</v>
      </c>
      <c r="U264" s="3">
        <f t="shared" si="234"/>
        <v>1855762.38</v>
      </c>
      <c r="V264" s="14">
        <f t="shared" si="234"/>
        <v>2248449.4</v>
      </c>
      <c r="W264" s="46">
        <f t="shared" si="213"/>
        <v>0</v>
      </c>
      <c r="X264" s="27">
        <f t="shared" si="234"/>
        <v>2248449.4</v>
      </c>
      <c r="Y264" s="48">
        <f t="shared" si="209"/>
        <v>0</v>
      </c>
      <c r="Z264" s="17">
        <f t="shared" si="234"/>
        <v>2248449.4</v>
      </c>
    </row>
    <row r="265" spans="1:26" ht="15.6" x14ac:dyDescent="0.25">
      <c r="A265" s="4" t="s">
        <v>174</v>
      </c>
      <c r="B265" s="1" t="s">
        <v>63</v>
      </c>
      <c r="C265" s="1" t="s">
        <v>21</v>
      </c>
      <c r="D265" s="1" t="s">
        <v>184</v>
      </c>
      <c r="E265" s="1" t="s">
        <v>175</v>
      </c>
      <c r="F265" s="3">
        <v>1855762.38</v>
      </c>
      <c r="G265" s="3">
        <f t="shared" si="210"/>
        <v>0</v>
      </c>
      <c r="H265" s="3">
        <v>1855762.38</v>
      </c>
      <c r="I265" s="3">
        <f t="shared" si="211"/>
        <v>0</v>
      </c>
      <c r="J265" s="3">
        <v>1855762.38</v>
      </c>
      <c r="K265" s="41">
        <v>1855762.38</v>
      </c>
      <c r="L265" s="3">
        <f t="shared" si="206"/>
        <v>0</v>
      </c>
      <c r="M265" s="41">
        <v>1855762.38</v>
      </c>
      <c r="N265" s="3">
        <f t="shared" si="193"/>
        <v>0</v>
      </c>
      <c r="O265" s="3">
        <v>1855762.38</v>
      </c>
      <c r="P265" s="3">
        <v>1855762.38</v>
      </c>
      <c r="Q265" s="3">
        <f t="shared" si="194"/>
        <v>0</v>
      </c>
      <c r="R265" s="3">
        <f t="shared" si="212"/>
        <v>0</v>
      </c>
      <c r="S265" s="3">
        <v>1855762.38</v>
      </c>
      <c r="T265" s="14">
        <f t="shared" si="208"/>
        <v>0</v>
      </c>
      <c r="U265" s="3">
        <v>1855762.38</v>
      </c>
      <c r="V265" s="14">
        <v>2248449.4</v>
      </c>
      <c r="W265" s="46">
        <f t="shared" si="213"/>
        <v>0</v>
      </c>
      <c r="X265" s="27">
        <v>2248449.4</v>
      </c>
      <c r="Y265" s="48">
        <f t="shared" si="209"/>
        <v>0</v>
      </c>
      <c r="Z265" s="17">
        <v>2248449.4</v>
      </c>
    </row>
    <row r="266" spans="1:26" ht="109.2" x14ac:dyDescent="0.25">
      <c r="A266" s="4" t="s">
        <v>185</v>
      </c>
      <c r="B266" s="1" t="s">
        <v>63</v>
      </c>
      <c r="C266" s="1" t="s">
        <v>21</v>
      </c>
      <c r="D266" s="1" t="s">
        <v>186</v>
      </c>
      <c r="E266" s="5" t="s">
        <v>0</v>
      </c>
      <c r="F266" s="3">
        <f>F267</f>
        <v>168440628</v>
      </c>
      <c r="G266" s="3">
        <f t="shared" si="210"/>
        <v>0</v>
      </c>
      <c r="H266" s="3">
        <f>H267</f>
        <v>168440628</v>
      </c>
      <c r="I266" s="3">
        <f t="shared" si="211"/>
        <v>0</v>
      </c>
      <c r="J266" s="3">
        <f>J267</f>
        <v>168440628</v>
      </c>
      <c r="K266" s="41">
        <f>K267</f>
        <v>200751127.72999999</v>
      </c>
      <c r="L266" s="3">
        <f t="shared" si="206"/>
        <v>32310499.729999989</v>
      </c>
      <c r="M266" s="41">
        <f>M267</f>
        <v>200751127.72999999</v>
      </c>
      <c r="N266" s="3">
        <f t="shared" si="193"/>
        <v>0</v>
      </c>
      <c r="O266" s="3">
        <f t="shared" ref="O266:Z266" si="235">O267</f>
        <v>175940628</v>
      </c>
      <c r="P266" s="3">
        <f>P267</f>
        <v>199810480.91999999</v>
      </c>
      <c r="Q266" s="3">
        <f t="shared" si="194"/>
        <v>-940646.81000000238</v>
      </c>
      <c r="R266" s="3">
        <f t="shared" si="212"/>
        <v>0</v>
      </c>
      <c r="S266" s="3">
        <f t="shared" si="235"/>
        <v>175940628</v>
      </c>
      <c r="T266" s="14">
        <f t="shared" si="208"/>
        <v>0</v>
      </c>
      <c r="U266" s="3">
        <f t="shared" si="235"/>
        <v>175940628</v>
      </c>
      <c r="V266" s="14">
        <f t="shared" si="235"/>
        <v>175940628</v>
      </c>
      <c r="W266" s="46">
        <f t="shared" si="213"/>
        <v>0</v>
      </c>
      <c r="X266" s="27">
        <f t="shared" si="235"/>
        <v>175940628</v>
      </c>
      <c r="Y266" s="48">
        <f t="shared" si="209"/>
        <v>0</v>
      </c>
      <c r="Z266" s="17">
        <f t="shared" si="235"/>
        <v>175940628</v>
      </c>
    </row>
    <row r="267" spans="1:26" ht="46.8" x14ac:dyDescent="0.25">
      <c r="A267" s="4" t="s">
        <v>172</v>
      </c>
      <c r="B267" s="1" t="s">
        <v>63</v>
      </c>
      <c r="C267" s="1" t="s">
        <v>21</v>
      </c>
      <c r="D267" s="1" t="s">
        <v>186</v>
      </c>
      <c r="E267" s="1" t="s">
        <v>173</v>
      </c>
      <c r="F267" s="3">
        <f>F268</f>
        <v>168440628</v>
      </c>
      <c r="G267" s="3">
        <f t="shared" si="210"/>
        <v>0</v>
      </c>
      <c r="H267" s="3">
        <f>H268</f>
        <v>168440628</v>
      </c>
      <c r="I267" s="3">
        <f t="shared" si="211"/>
        <v>0</v>
      </c>
      <c r="J267" s="3">
        <f>J268</f>
        <v>168440628</v>
      </c>
      <c r="K267" s="41">
        <f>K268</f>
        <v>200751127.72999999</v>
      </c>
      <c r="L267" s="3">
        <f t="shared" si="206"/>
        <v>32310499.729999989</v>
      </c>
      <c r="M267" s="41">
        <f>M268</f>
        <v>200751127.72999999</v>
      </c>
      <c r="N267" s="3">
        <f t="shared" si="193"/>
        <v>0</v>
      </c>
      <c r="O267" s="3">
        <f t="shared" ref="O267:Z267" si="236">O268</f>
        <v>175940628</v>
      </c>
      <c r="P267" s="3">
        <f>P268</f>
        <v>199810480.91999999</v>
      </c>
      <c r="Q267" s="3">
        <f t="shared" si="194"/>
        <v>-940646.81000000238</v>
      </c>
      <c r="R267" s="3">
        <f t="shared" si="212"/>
        <v>0</v>
      </c>
      <c r="S267" s="3">
        <f t="shared" si="236"/>
        <v>175940628</v>
      </c>
      <c r="T267" s="14">
        <f t="shared" si="208"/>
        <v>0</v>
      </c>
      <c r="U267" s="3">
        <f t="shared" si="236"/>
        <v>175940628</v>
      </c>
      <c r="V267" s="14">
        <f t="shared" si="236"/>
        <v>175940628</v>
      </c>
      <c r="W267" s="46">
        <f t="shared" si="213"/>
        <v>0</v>
      </c>
      <c r="X267" s="27">
        <f t="shared" si="236"/>
        <v>175940628</v>
      </c>
      <c r="Y267" s="48">
        <f t="shared" si="209"/>
        <v>0</v>
      </c>
      <c r="Z267" s="17">
        <f t="shared" si="236"/>
        <v>175940628</v>
      </c>
    </row>
    <row r="268" spans="1:26" ht="15.6" x14ac:dyDescent="0.25">
      <c r="A268" s="4" t="s">
        <v>174</v>
      </c>
      <c r="B268" s="1" t="s">
        <v>63</v>
      </c>
      <c r="C268" s="1" t="s">
        <v>21</v>
      </c>
      <c r="D268" s="1" t="s">
        <v>186</v>
      </c>
      <c r="E268" s="1" t="s">
        <v>175</v>
      </c>
      <c r="F268" s="3">
        <v>168440628</v>
      </c>
      <c r="G268" s="3">
        <f t="shared" si="210"/>
        <v>0</v>
      </c>
      <c r="H268" s="3">
        <v>168440628</v>
      </c>
      <c r="I268" s="3">
        <f t="shared" si="211"/>
        <v>0</v>
      </c>
      <c r="J268" s="3">
        <v>168440628</v>
      </c>
      <c r="K268" s="41">
        <v>200751127.72999999</v>
      </c>
      <c r="L268" s="3">
        <f t="shared" si="206"/>
        <v>32310499.729999989</v>
      </c>
      <c r="M268" s="41">
        <v>200751127.72999999</v>
      </c>
      <c r="N268" s="3">
        <f t="shared" si="193"/>
        <v>0</v>
      </c>
      <c r="O268" s="3">
        <v>175940628</v>
      </c>
      <c r="P268" s="3">
        <v>199810480.91999999</v>
      </c>
      <c r="Q268" s="3">
        <f t="shared" si="194"/>
        <v>-940646.81000000238</v>
      </c>
      <c r="R268" s="3">
        <f t="shared" si="212"/>
        <v>0</v>
      </c>
      <c r="S268" s="3">
        <v>175940628</v>
      </c>
      <c r="T268" s="14">
        <f t="shared" si="208"/>
        <v>0</v>
      </c>
      <c r="U268" s="3">
        <v>175940628</v>
      </c>
      <c r="V268" s="14">
        <v>175940628</v>
      </c>
      <c r="W268" s="46">
        <f t="shared" si="213"/>
        <v>0</v>
      </c>
      <c r="X268" s="27">
        <v>175940628</v>
      </c>
      <c r="Y268" s="48">
        <f t="shared" si="209"/>
        <v>0</v>
      </c>
      <c r="Z268" s="17">
        <v>175940628</v>
      </c>
    </row>
    <row r="269" spans="1:26" ht="140.4" x14ac:dyDescent="0.25">
      <c r="A269" s="4" t="s">
        <v>176</v>
      </c>
      <c r="B269" s="1" t="s">
        <v>63</v>
      </c>
      <c r="C269" s="1" t="s">
        <v>21</v>
      </c>
      <c r="D269" s="1" t="s">
        <v>177</v>
      </c>
      <c r="E269" s="5" t="s">
        <v>0</v>
      </c>
      <c r="F269" s="3">
        <f>F270+F272</f>
        <v>2956800</v>
      </c>
      <c r="G269" s="3">
        <f t="shared" si="210"/>
        <v>0</v>
      </c>
      <c r="H269" s="3">
        <f>H270+H272</f>
        <v>2956800</v>
      </c>
      <c r="I269" s="3">
        <f t="shared" si="211"/>
        <v>-8000</v>
      </c>
      <c r="J269" s="3">
        <f>J270+J272</f>
        <v>2948800</v>
      </c>
      <c r="K269" s="41">
        <f>K270+K272</f>
        <v>2948800</v>
      </c>
      <c r="L269" s="3">
        <f t="shared" si="206"/>
        <v>0</v>
      </c>
      <c r="M269" s="41">
        <f>M270+M272</f>
        <v>2948800</v>
      </c>
      <c r="N269" s="3">
        <f t="shared" si="193"/>
        <v>0</v>
      </c>
      <c r="O269" s="3">
        <f t="shared" ref="O269:V269" si="237">O270+O272</f>
        <v>2956800</v>
      </c>
      <c r="P269" s="3">
        <f>P270+P272</f>
        <v>2929921.29</v>
      </c>
      <c r="Q269" s="3">
        <f t="shared" si="194"/>
        <v>-18878.709999999963</v>
      </c>
      <c r="R269" s="3">
        <f t="shared" si="212"/>
        <v>0</v>
      </c>
      <c r="S269" s="3">
        <f t="shared" ref="S269:U269" si="238">S270+S272</f>
        <v>2956800</v>
      </c>
      <c r="T269" s="14">
        <f t="shared" si="208"/>
        <v>0</v>
      </c>
      <c r="U269" s="3">
        <f t="shared" si="238"/>
        <v>2956800</v>
      </c>
      <c r="V269" s="14">
        <f t="shared" si="237"/>
        <v>2956800</v>
      </c>
      <c r="W269" s="46">
        <f t="shared" si="213"/>
        <v>0</v>
      </c>
      <c r="X269" s="27">
        <f t="shared" ref="X269:Z269" si="239">X270+X272</f>
        <v>2956800</v>
      </c>
      <c r="Y269" s="48">
        <f t="shared" si="209"/>
        <v>0</v>
      </c>
      <c r="Z269" s="17">
        <f t="shared" si="239"/>
        <v>2956800</v>
      </c>
    </row>
    <row r="270" spans="1:26" ht="31.2" x14ac:dyDescent="0.25">
      <c r="A270" s="4" t="s">
        <v>187</v>
      </c>
      <c r="B270" s="1" t="s">
        <v>63</v>
      </c>
      <c r="C270" s="1" t="s">
        <v>21</v>
      </c>
      <c r="D270" s="1" t="s">
        <v>177</v>
      </c>
      <c r="E270" s="1" t="s">
        <v>188</v>
      </c>
      <c r="F270" s="3">
        <f>F271</f>
        <v>831600</v>
      </c>
      <c r="G270" s="3">
        <f t="shared" si="210"/>
        <v>0</v>
      </c>
      <c r="H270" s="3">
        <f>H271</f>
        <v>831600</v>
      </c>
      <c r="I270" s="3">
        <f t="shared" si="211"/>
        <v>0</v>
      </c>
      <c r="J270" s="3">
        <f>J271</f>
        <v>831600</v>
      </c>
      <c r="K270" s="41">
        <f>K271</f>
        <v>831600</v>
      </c>
      <c r="L270" s="3">
        <f t="shared" si="206"/>
        <v>0</v>
      </c>
      <c r="M270" s="41">
        <f>M271</f>
        <v>831600</v>
      </c>
      <c r="N270" s="3">
        <f t="shared" si="193"/>
        <v>0</v>
      </c>
      <c r="O270" s="3">
        <f t="shared" ref="O270:Z270" si="240">O271</f>
        <v>831600</v>
      </c>
      <c r="P270" s="3">
        <f>P271</f>
        <v>850341.94</v>
      </c>
      <c r="Q270" s="3">
        <f t="shared" si="194"/>
        <v>18741.939999999944</v>
      </c>
      <c r="R270" s="3">
        <f t="shared" si="212"/>
        <v>0</v>
      </c>
      <c r="S270" s="3">
        <f t="shared" si="240"/>
        <v>831600</v>
      </c>
      <c r="T270" s="14">
        <f t="shared" si="208"/>
        <v>0</v>
      </c>
      <c r="U270" s="3">
        <f t="shared" si="240"/>
        <v>831600</v>
      </c>
      <c r="V270" s="14">
        <f t="shared" si="240"/>
        <v>831600</v>
      </c>
      <c r="W270" s="46">
        <f t="shared" si="213"/>
        <v>0</v>
      </c>
      <c r="X270" s="27">
        <f t="shared" si="240"/>
        <v>831600</v>
      </c>
      <c r="Y270" s="48">
        <f t="shared" si="209"/>
        <v>0</v>
      </c>
      <c r="Z270" s="17">
        <f t="shared" si="240"/>
        <v>831600</v>
      </c>
    </row>
    <row r="271" spans="1:26" ht="31.2" x14ac:dyDescent="0.25">
      <c r="A271" s="4" t="s">
        <v>189</v>
      </c>
      <c r="B271" s="1" t="s">
        <v>63</v>
      </c>
      <c r="C271" s="1" t="s">
        <v>21</v>
      </c>
      <c r="D271" s="1" t="s">
        <v>177</v>
      </c>
      <c r="E271" s="1" t="s">
        <v>190</v>
      </c>
      <c r="F271" s="3">
        <v>831600</v>
      </c>
      <c r="G271" s="3">
        <f t="shared" si="210"/>
        <v>0</v>
      </c>
      <c r="H271" s="3">
        <v>831600</v>
      </c>
      <c r="I271" s="3">
        <f t="shared" si="211"/>
        <v>0</v>
      </c>
      <c r="J271" s="3">
        <v>831600</v>
      </c>
      <c r="K271" s="41">
        <v>831600</v>
      </c>
      <c r="L271" s="3">
        <f t="shared" si="206"/>
        <v>0</v>
      </c>
      <c r="M271" s="41">
        <v>831600</v>
      </c>
      <c r="N271" s="3">
        <f t="shared" si="193"/>
        <v>0</v>
      </c>
      <c r="O271" s="3">
        <v>831600</v>
      </c>
      <c r="P271" s="3">
        <v>850341.94</v>
      </c>
      <c r="Q271" s="3">
        <f t="shared" si="194"/>
        <v>18741.939999999944</v>
      </c>
      <c r="R271" s="3">
        <f t="shared" si="212"/>
        <v>0</v>
      </c>
      <c r="S271" s="3">
        <v>831600</v>
      </c>
      <c r="T271" s="14">
        <f t="shared" si="208"/>
        <v>0</v>
      </c>
      <c r="U271" s="3">
        <v>831600</v>
      </c>
      <c r="V271" s="14">
        <v>831600</v>
      </c>
      <c r="W271" s="46">
        <f t="shared" si="213"/>
        <v>0</v>
      </c>
      <c r="X271" s="27">
        <v>831600</v>
      </c>
      <c r="Y271" s="48">
        <f t="shared" si="209"/>
        <v>0</v>
      </c>
      <c r="Z271" s="17">
        <v>831600</v>
      </c>
    </row>
    <row r="272" spans="1:26" ht="46.8" x14ac:dyDescent="0.25">
      <c r="A272" s="4" t="s">
        <v>172</v>
      </c>
      <c r="B272" s="1" t="s">
        <v>63</v>
      </c>
      <c r="C272" s="1" t="s">
        <v>21</v>
      </c>
      <c r="D272" s="1" t="s">
        <v>177</v>
      </c>
      <c r="E272" s="1" t="s">
        <v>173</v>
      </c>
      <c r="F272" s="3">
        <f>F273</f>
        <v>2125200</v>
      </c>
      <c r="G272" s="3">
        <f t="shared" si="210"/>
        <v>0</v>
      </c>
      <c r="H272" s="3">
        <f>H273</f>
        <v>2125200</v>
      </c>
      <c r="I272" s="3">
        <f t="shared" si="211"/>
        <v>-8000</v>
      </c>
      <c r="J272" s="3">
        <f>J273</f>
        <v>2117200</v>
      </c>
      <c r="K272" s="41">
        <f>K273</f>
        <v>2117200</v>
      </c>
      <c r="L272" s="3">
        <f t="shared" si="206"/>
        <v>0</v>
      </c>
      <c r="M272" s="41">
        <f>M273</f>
        <v>2117200</v>
      </c>
      <c r="N272" s="3">
        <f t="shared" si="193"/>
        <v>0</v>
      </c>
      <c r="O272" s="3">
        <f t="shared" ref="O272:Z272" si="241">O273</f>
        <v>2125200</v>
      </c>
      <c r="P272" s="3">
        <f>P273</f>
        <v>2079579.35</v>
      </c>
      <c r="Q272" s="3">
        <f t="shared" si="194"/>
        <v>-37620.649999999907</v>
      </c>
      <c r="R272" s="3">
        <f t="shared" si="212"/>
        <v>0</v>
      </c>
      <c r="S272" s="3">
        <f t="shared" si="241"/>
        <v>2125200</v>
      </c>
      <c r="T272" s="14">
        <f t="shared" si="208"/>
        <v>0</v>
      </c>
      <c r="U272" s="3">
        <f t="shared" si="241"/>
        <v>2125200</v>
      </c>
      <c r="V272" s="14">
        <f t="shared" si="241"/>
        <v>2125200</v>
      </c>
      <c r="W272" s="46">
        <f t="shared" si="213"/>
        <v>0</v>
      </c>
      <c r="X272" s="27">
        <f t="shared" si="241"/>
        <v>2125200</v>
      </c>
      <c r="Y272" s="48">
        <f t="shared" si="209"/>
        <v>0</v>
      </c>
      <c r="Z272" s="17">
        <f t="shared" si="241"/>
        <v>2125200</v>
      </c>
    </row>
    <row r="273" spans="1:26" ht="15.6" x14ac:dyDescent="0.25">
      <c r="A273" s="4" t="s">
        <v>174</v>
      </c>
      <c r="B273" s="1" t="s">
        <v>63</v>
      </c>
      <c r="C273" s="1" t="s">
        <v>21</v>
      </c>
      <c r="D273" s="1" t="s">
        <v>177</v>
      </c>
      <c r="E273" s="1" t="s">
        <v>175</v>
      </c>
      <c r="F273" s="3">
        <v>2125200</v>
      </c>
      <c r="G273" s="3">
        <f t="shared" si="210"/>
        <v>0</v>
      </c>
      <c r="H273" s="3">
        <v>2125200</v>
      </c>
      <c r="I273" s="3">
        <f t="shared" si="211"/>
        <v>-8000</v>
      </c>
      <c r="J273" s="3">
        <v>2117200</v>
      </c>
      <c r="K273" s="41">
        <v>2117200</v>
      </c>
      <c r="L273" s="3">
        <f t="shared" si="206"/>
        <v>0</v>
      </c>
      <c r="M273" s="41">
        <v>2117200</v>
      </c>
      <c r="N273" s="3">
        <f t="shared" si="193"/>
        <v>0</v>
      </c>
      <c r="O273" s="3">
        <v>2125200</v>
      </c>
      <c r="P273" s="3">
        <v>2079579.35</v>
      </c>
      <c r="Q273" s="3">
        <f t="shared" si="194"/>
        <v>-37620.649999999907</v>
      </c>
      <c r="R273" s="3">
        <f t="shared" si="212"/>
        <v>0</v>
      </c>
      <c r="S273" s="3">
        <v>2125200</v>
      </c>
      <c r="T273" s="14">
        <f t="shared" si="208"/>
        <v>0</v>
      </c>
      <c r="U273" s="3">
        <v>2125200</v>
      </c>
      <c r="V273" s="14">
        <v>2125200</v>
      </c>
      <c r="W273" s="46">
        <f t="shared" si="213"/>
        <v>0</v>
      </c>
      <c r="X273" s="27">
        <v>2125200</v>
      </c>
      <c r="Y273" s="48">
        <f t="shared" si="209"/>
        <v>0</v>
      </c>
      <c r="Z273" s="17">
        <v>2125200</v>
      </c>
    </row>
    <row r="274" spans="1:26" ht="140.4" hidden="1" x14ac:dyDescent="0.25">
      <c r="A274" s="4" t="s">
        <v>191</v>
      </c>
      <c r="B274" s="1" t="s">
        <v>63</v>
      </c>
      <c r="C274" s="1" t="s">
        <v>21</v>
      </c>
      <c r="D274" s="1" t="s">
        <v>192</v>
      </c>
      <c r="E274" s="5" t="s">
        <v>0</v>
      </c>
      <c r="F274" s="3">
        <f>F275</f>
        <v>12342960</v>
      </c>
      <c r="G274" s="3">
        <f t="shared" si="210"/>
        <v>-12342960</v>
      </c>
      <c r="H274" s="3">
        <f>H275</f>
        <v>0</v>
      </c>
      <c r="I274" s="3">
        <f t="shared" si="211"/>
        <v>0</v>
      </c>
      <c r="J274" s="3">
        <f>J275</f>
        <v>0</v>
      </c>
      <c r="K274" s="41">
        <f>K275</f>
        <v>0</v>
      </c>
      <c r="L274" s="3">
        <f t="shared" si="206"/>
        <v>0</v>
      </c>
      <c r="M274" s="41">
        <f>M275</f>
        <v>0</v>
      </c>
      <c r="N274" s="3">
        <f t="shared" si="193"/>
        <v>0</v>
      </c>
      <c r="O274" s="3">
        <f t="shared" ref="O274:Z274" si="242">O275</f>
        <v>11874240</v>
      </c>
      <c r="P274" s="3">
        <f>P275</f>
        <v>0</v>
      </c>
      <c r="Q274" s="3">
        <f t="shared" si="194"/>
        <v>0</v>
      </c>
      <c r="R274" s="3">
        <f t="shared" si="212"/>
        <v>-11874240</v>
      </c>
      <c r="S274" s="3">
        <f t="shared" si="242"/>
        <v>0</v>
      </c>
      <c r="T274" s="14">
        <f t="shared" si="208"/>
        <v>0</v>
      </c>
      <c r="U274" s="3">
        <f t="shared" si="242"/>
        <v>0</v>
      </c>
      <c r="V274" s="14">
        <f t="shared" si="242"/>
        <v>11874240</v>
      </c>
      <c r="W274" s="46">
        <f t="shared" si="213"/>
        <v>-11874240</v>
      </c>
      <c r="X274" s="27">
        <f t="shared" si="242"/>
        <v>0</v>
      </c>
      <c r="Y274" s="48">
        <f t="shared" si="209"/>
        <v>0</v>
      </c>
      <c r="Z274" s="17">
        <f t="shared" si="242"/>
        <v>0</v>
      </c>
    </row>
    <row r="275" spans="1:26" ht="46.8" hidden="1" x14ac:dyDescent="0.25">
      <c r="A275" s="4" t="s">
        <v>172</v>
      </c>
      <c r="B275" s="1" t="s">
        <v>63</v>
      </c>
      <c r="C275" s="1" t="s">
        <v>21</v>
      </c>
      <c r="D275" s="1" t="s">
        <v>192</v>
      </c>
      <c r="E275" s="1" t="s">
        <v>173</v>
      </c>
      <c r="F275" s="3">
        <f>F276</f>
        <v>12342960</v>
      </c>
      <c r="G275" s="3">
        <f t="shared" si="210"/>
        <v>-12342960</v>
      </c>
      <c r="H275" s="3">
        <f>H276</f>
        <v>0</v>
      </c>
      <c r="I275" s="3">
        <f t="shared" si="211"/>
        <v>0</v>
      </c>
      <c r="J275" s="3">
        <f>J276</f>
        <v>0</v>
      </c>
      <c r="K275" s="41">
        <f>K276</f>
        <v>0</v>
      </c>
      <c r="L275" s="3">
        <f t="shared" si="206"/>
        <v>0</v>
      </c>
      <c r="M275" s="41">
        <f>M276</f>
        <v>0</v>
      </c>
      <c r="N275" s="3">
        <f t="shared" si="193"/>
        <v>0</v>
      </c>
      <c r="O275" s="3">
        <f t="shared" ref="O275:Z275" si="243">O276</f>
        <v>11874240</v>
      </c>
      <c r="P275" s="3">
        <f>P276</f>
        <v>0</v>
      </c>
      <c r="Q275" s="3">
        <f t="shared" si="194"/>
        <v>0</v>
      </c>
      <c r="R275" s="3">
        <f t="shared" si="212"/>
        <v>-11874240</v>
      </c>
      <c r="S275" s="3">
        <f t="shared" si="243"/>
        <v>0</v>
      </c>
      <c r="T275" s="14">
        <f t="shared" si="208"/>
        <v>0</v>
      </c>
      <c r="U275" s="3">
        <f t="shared" si="243"/>
        <v>0</v>
      </c>
      <c r="V275" s="14">
        <f t="shared" si="243"/>
        <v>11874240</v>
      </c>
      <c r="W275" s="46">
        <f t="shared" si="213"/>
        <v>-11874240</v>
      </c>
      <c r="X275" s="27">
        <f t="shared" si="243"/>
        <v>0</v>
      </c>
      <c r="Y275" s="48">
        <f t="shared" si="209"/>
        <v>0</v>
      </c>
      <c r="Z275" s="17">
        <f t="shared" si="243"/>
        <v>0</v>
      </c>
    </row>
    <row r="276" spans="1:26" ht="15.6" hidden="1" x14ac:dyDescent="0.25">
      <c r="A276" s="4" t="s">
        <v>174</v>
      </c>
      <c r="B276" s="1" t="s">
        <v>63</v>
      </c>
      <c r="C276" s="1" t="s">
        <v>21</v>
      </c>
      <c r="D276" s="1" t="s">
        <v>192</v>
      </c>
      <c r="E276" s="1" t="s">
        <v>175</v>
      </c>
      <c r="F276" s="3">
        <v>12342960</v>
      </c>
      <c r="G276" s="3">
        <f t="shared" si="210"/>
        <v>-12342960</v>
      </c>
      <c r="H276" s="3">
        <v>0</v>
      </c>
      <c r="I276" s="3">
        <f t="shared" si="211"/>
        <v>0</v>
      </c>
      <c r="J276" s="3">
        <v>0</v>
      </c>
      <c r="K276" s="41">
        <v>0</v>
      </c>
      <c r="L276" s="3">
        <f t="shared" si="206"/>
        <v>0</v>
      </c>
      <c r="M276" s="41">
        <v>0</v>
      </c>
      <c r="N276" s="3">
        <f t="shared" si="193"/>
        <v>0</v>
      </c>
      <c r="O276" s="3">
        <v>11874240</v>
      </c>
      <c r="P276" s="3">
        <v>0</v>
      </c>
      <c r="Q276" s="3">
        <f t="shared" si="194"/>
        <v>0</v>
      </c>
      <c r="R276" s="3">
        <f t="shared" si="212"/>
        <v>-11874240</v>
      </c>
      <c r="S276" s="3">
        <v>0</v>
      </c>
      <c r="T276" s="14">
        <f t="shared" si="208"/>
        <v>0</v>
      </c>
      <c r="U276" s="3">
        <v>0</v>
      </c>
      <c r="V276" s="14">
        <v>11874240</v>
      </c>
      <c r="W276" s="46">
        <f t="shared" si="213"/>
        <v>-11874240</v>
      </c>
      <c r="X276" s="27">
        <v>0</v>
      </c>
      <c r="Y276" s="48">
        <f t="shared" si="209"/>
        <v>0</v>
      </c>
      <c r="Z276" s="17">
        <v>0</v>
      </c>
    </row>
    <row r="277" spans="1:26" ht="15.6" x14ac:dyDescent="0.25">
      <c r="A277" s="4" t="s">
        <v>193</v>
      </c>
      <c r="B277" s="1" t="s">
        <v>63</v>
      </c>
      <c r="C277" s="1" t="s">
        <v>21</v>
      </c>
      <c r="D277" s="1" t="s">
        <v>194</v>
      </c>
      <c r="E277" s="5" t="s">
        <v>0</v>
      </c>
      <c r="F277" s="3">
        <f>F278</f>
        <v>39402623.390000001</v>
      </c>
      <c r="G277" s="3">
        <f t="shared" si="210"/>
        <v>6482932.950000003</v>
      </c>
      <c r="H277" s="3">
        <f>H278</f>
        <v>45885556.340000004</v>
      </c>
      <c r="I277" s="3">
        <f t="shared" si="211"/>
        <v>1611031.4599999934</v>
      </c>
      <c r="J277" s="3">
        <f>J278</f>
        <v>47496587.799999997</v>
      </c>
      <c r="K277" s="41">
        <f>K278</f>
        <v>47835975.280000001</v>
      </c>
      <c r="L277" s="3">
        <f t="shared" si="206"/>
        <v>339387.48000000417</v>
      </c>
      <c r="M277" s="41">
        <f>M278</f>
        <v>52854885.68</v>
      </c>
      <c r="N277" s="3">
        <f t="shared" si="193"/>
        <v>5018910.3999999985</v>
      </c>
      <c r="O277" s="3">
        <f t="shared" ref="O277:Z277" si="244">O278</f>
        <v>17821348.010000002</v>
      </c>
      <c r="P277" s="3">
        <f>P278</f>
        <v>56754523.369999997</v>
      </c>
      <c r="Q277" s="3">
        <f t="shared" si="194"/>
        <v>3899637.6899999976</v>
      </c>
      <c r="R277" s="3">
        <f t="shared" si="212"/>
        <v>0</v>
      </c>
      <c r="S277" s="3">
        <f t="shared" si="244"/>
        <v>17821348.010000002</v>
      </c>
      <c r="T277" s="14">
        <f t="shared" si="208"/>
        <v>0</v>
      </c>
      <c r="U277" s="3">
        <f t="shared" si="244"/>
        <v>17821348.010000002</v>
      </c>
      <c r="V277" s="14">
        <f t="shared" si="244"/>
        <v>19421885.690000001</v>
      </c>
      <c r="W277" s="46">
        <f t="shared" si="213"/>
        <v>0</v>
      </c>
      <c r="X277" s="27">
        <f t="shared" si="244"/>
        <v>19421885.690000001</v>
      </c>
      <c r="Y277" s="48">
        <f t="shared" si="209"/>
        <v>0</v>
      </c>
      <c r="Z277" s="17">
        <f t="shared" si="244"/>
        <v>19421885.690000001</v>
      </c>
    </row>
    <row r="278" spans="1:26" ht="46.8" x14ac:dyDescent="0.25">
      <c r="A278" s="4" t="s">
        <v>172</v>
      </c>
      <c r="B278" s="1" t="s">
        <v>63</v>
      </c>
      <c r="C278" s="1" t="s">
        <v>21</v>
      </c>
      <c r="D278" s="1" t="s">
        <v>194</v>
      </c>
      <c r="E278" s="1" t="s">
        <v>173</v>
      </c>
      <c r="F278" s="3">
        <f>F279</f>
        <v>39402623.390000001</v>
      </c>
      <c r="G278" s="3">
        <f t="shared" si="210"/>
        <v>6482932.950000003</v>
      </c>
      <c r="H278" s="3">
        <f>H279</f>
        <v>45885556.340000004</v>
      </c>
      <c r="I278" s="3">
        <f t="shared" si="211"/>
        <v>1611031.4599999934</v>
      </c>
      <c r="J278" s="3">
        <f>J279</f>
        <v>47496587.799999997</v>
      </c>
      <c r="K278" s="41">
        <f>K279</f>
        <v>47835975.280000001</v>
      </c>
      <c r="L278" s="3">
        <f t="shared" si="206"/>
        <v>339387.48000000417</v>
      </c>
      <c r="M278" s="41">
        <f>M279</f>
        <v>52854885.68</v>
      </c>
      <c r="N278" s="3">
        <f t="shared" ref="N278:N341" si="245">M278-K278</f>
        <v>5018910.3999999985</v>
      </c>
      <c r="O278" s="3">
        <f t="shared" ref="O278:Z278" si="246">O279</f>
        <v>17821348.010000002</v>
      </c>
      <c r="P278" s="3">
        <f>P279</f>
        <v>56754523.369999997</v>
      </c>
      <c r="Q278" s="3">
        <f t="shared" ref="Q278:Q341" si="247">P278-M278</f>
        <v>3899637.6899999976</v>
      </c>
      <c r="R278" s="3">
        <f t="shared" si="212"/>
        <v>0</v>
      </c>
      <c r="S278" s="3">
        <f t="shared" si="246"/>
        <v>17821348.010000002</v>
      </c>
      <c r="T278" s="14">
        <f t="shared" si="208"/>
        <v>0</v>
      </c>
      <c r="U278" s="3">
        <f t="shared" si="246"/>
        <v>17821348.010000002</v>
      </c>
      <c r="V278" s="14">
        <f t="shared" si="246"/>
        <v>19421885.690000001</v>
      </c>
      <c r="W278" s="46">
        <f t="shared" si="213"/>
        <v>0</v>
      </c>
      <c r="X278" s="27">
        <f t="shared" si="246"/>
        <v>19421885.690000001</v>
      </c>
      <c r="Y278" s="48">
        <f t="shared" si="209"/>
        <v>0</v>
      </c>
      <c r="Z278" s="17">
        <f t="shared" si="246"/>
        <v>19421885.690000001</v>
      </c>
    </row>
    <row r="279" spans="1:26" ht="15.6" x14ac:dyDescent="0.25">
      <c r="A279" s="4" t="s">
        <v>174</v>
      </c>
      <c r="B279" s="1" t="s">
        <v>63</v>
      </c>
      <c r="C279" s="1" t="s">
        <v>21</v>
      </c>
      <c r="D279" s="1" t="s">
        <v>194</v>
      </c>
      <c r="E279" s="1" t="s">
        <v>175</v>
      </c>
      <c r="F279" s="3">
        <v>39402623.390000001</v>
      </c>
      <c r="G279" s="3">
        <f t="shared" si="210"/>
        <v>6482932.950000003</v>
      </c>
      <c r="H279" s="3">
        <v>45885556.340000004</v>
      </c>
      <c r="I279" s="3">
        <f t="shared" si="211"/>
        <v>1611031.4599999934</v>
      </c>
      <c r="J279" s="3">
        <v>47496587.799999997</v>
      </c>
      <c r="K279" s="41">
        <v>47835975.280000001</v>
      </c>
      <c r="L279" s="3">
        <f t="shared" si="206"/>
        <v>339387.48000000417</v>
      </c>
      <c r="M279" s="41">
        <v>52854885.68</v>
      </c>
      <c r="N279" s="3">
        <f t="shared" si="245"/>
        <v>5018910.3999999985</v>
      </c>
      <c r="O279" s="3">
        <v>17821348.010000002</v>
      </c>
      <c r="P279" s="3">
        <v>56754523.369999997</v>
      </c>
      <c r="Q279" s="3">
        <f t="shared" si="247"/>
        <v>3899637.6899999976</v>
      </c>
      <c r="R279" s="3">
        <f t="shared" si="212"/>
        <v>0</v>
      </c>
      <c r="S279" s="3">
        <v>17821348.010000002</v>
      </c>
      <c r="T279" s="14">
        <f t="shared" si="208"/>
        <v>0</v>
      </c>
      <c r="U279" s="3">
        <v>17821348.010000002</v>
      </c>
      <c r="V279" s="14">
        <v>19421885.690000001</v>
      </c>
      <c r="W279" s="46">
        <f t="shared" si="213"/>
        <v>0</v>
      </c>
      <c r="X279" s="27">
        <v>19421885.690000001</v>
      </c>
      <c r="Y279" s="48">
        <f t="shared" si="209"/>
        <v>0</v>
      </c>
      <c r="Z279" s="17">
        <v>19421885.690000001</v>
      </c>
    </row>
    <row r="280" spans="1:26" ht="46.8" x14ac:dyDescent="0.25">
      <c r="A280" s="4" t="s">
        <v>87</v>
      </c>
      <c r="B280" s="1" t="s">
        <v>63</v>
      </c>
      <c r="C280" s="1" t="s">
        <v>21</v>
      </c>
      <c r="D280" s="1" t="s">
        <v>195</v>
      </c>
      <c r="E280" s="5" t="s">
        <v>0</v>
      </c>
      <c r="F280" s="3">
        <f>F281</f>
        <v>68000</v>
      </c>
      <c r="G280" s="3">
        <f t="shared" si="210"/>
        <v>0</v>
      </c>
      <c r="H280" s="3">
        <f>H281</f>
        <v>68000</v>
      </c>
      <c r="I280" s="3">
        <f t="shared" si="211"/>
        <v>0</v>
      </c>
      <c r="J280" s="3">
        <f>J281</f>
        <v>68000</v>
      </c>
      <c r="K280" s="41">
        <f>K281</f>
        <v>68000</v>
      </c>
      <c r="L280" s="3">
        <f t="shared" si="206"/>
        <v>0</v>
      </c>
      <c r="M280" s="41">
        <f>M281</f>
        <v>64474</v>
      </c>
      <c r="N280" s="3">
        <f t="shared" si="245"/>
        <v>-3526</v>
      </c>
      <c r="O280" s="3">
        <v>0</v>
      </c>
      <c r="P280" s="3">
        <f>P281</f>
        <v>64474</v>
      </c>
      <c r="Q280" s="3">
        <f t="shared" si="247"/>
        <v>0</v>
      </c>
      <c r="R280" s="3">
        <f t="shared" si="212"/>
        <v>0</v>
      </c>
      <c r="S280" s="3">
        <v>0</v>
      </c>
      <c r="T280" s="14">
        <f t="shared" si="208"/>
        <v>0</v>
      </c>
      <c r="U280" s="3">
        <v>0</v>
      </c>
      <c r="V280" s="14">
        <v>0</v>
      </c>
      <c r="W280" s="46">
        <f t="shared" si="213"/>
        <v>0</v>
      </c>
      <c r="X280" s="27">
        <v>0</v>
      </c>
      <c r="Y280" s="48">
        <f t="shared" si="209"/>
        <v>0</v>
      </c>
      <c r="Z280" s="17">
        <v>0</v>
      </c>
    </row>
    <row r="281" spans="1:26" ht="46.8" x14ac:dyDescent="0.25">
      <c r="A281" s="4" t="s">
        <v>172</v>
      </c>
      <c r="B281" s="1" t="s">
        <v>63</v>
      </c>
      <c r="C281" s="1" t="s">
        <v>21</v>
      </c>
      <c r="D281" s="1" t="s">
        <v>195</v>
      </c>
      <c r="E281" s="1" t="s">
        <v>173</v>
      </c>
      <c r="F281" s="3">
        <f>F282</f>
        <v>68000</v>
      </c>
      <c r="G281" s="3">
        <f t="shared" si="210"/>
        <v>0</v>
      </c>
      <c r="H281" s="3">
        <f>H282</f>
        <v>68000</v>
      </c>
      <c r="I281" s="3">
        <f t="shared" si="211"/>
        <v>0</v>
      </c>
      <c r="J281" s="3">
        <f>J282</f>
        <v>68000</v>
      </c>
      <c r="K281" s="41">
        <f>K282</f>
        <v>68000</v>
      </c>
      <c r="L281" s="3">
        <f t="shared" si="206"/>
        <v>0</v>
      </c>
      <c r="M281" s="41">
        <f>M282</f>
        <v>64474</v>
      </c>
      <c r="N281" s="3">
        <f t="shared" si="245"/>
        <v>-3526</v>
      </c>
      <c r="O281" s="3">
        <v>0</v>
      </c>
      <c r="P281" s="3">
        <f>P282</f>
        <v>64474</v>
      </c>
      <c r="Q281" s="3">
        <f t="shared" si="247"/>
        <v>0</v>
      </c>
      <c r="R281" s="3">
        <f t="shared" si="212"/>
        <v>0</v>
      </c>
      <c r="S281" s="3">
        <v>0</v>
      </c>
      <c r="T281" s="14">
        <f t="shared" si="208"/>
        <v>0</v>
      </c>
      <c r="U281" s="3">
        <v>0</v>
      </c>
      <c r="V281" s="14">
        <v>0</v>
      </c>
      <c r="W281" s="46">
        <f t="shared" si="213"/>
        <v>0</v>
      </c>
      <c r="X281" s="27">
        <v>0</v>
      </c>
      <c r="Y281" s="48">
        <f t="shared" si="209"/>
        <v>0</v>
      </c>
      <c r="Z281" s="17">
        <v>0</v>
      </c>
    </row>
    <row r="282" spans="1:26" ht="15.6" x14ac:dyDescent="0.25">
      <c r="A282" s="4" t="s">
        <v>174</v>
      </c>
      <c r="B282" s="1" t="s">
        <v>63</v>
      </c>
      <c r="C282" s="1" t="s">
        <v>21</v>
      </c>
      <c r="D282" s="1" t="s">
        <v>195</v>
      </c>
      <c r="E282" s="1" t="s">
        <v>175</v>
      </c>
      <c r="F282" s="3">
        <v>68000</v>
      </c>
      <c r="G282" s="3">
        <f t="shared" si="210"/>
        <v>0</v>
      </c>
      <c r="H282" s="3">
        <v>68000</v>
      </c>
      <c r="I282" s="3">
        <f t="shared" si="211"/>
        <v>0</v>
      </c>
      <c r="J282" s="3">
        <v>68000</v>
      </c>
      <c r="K282" s="41">
        <v>68000</v>
      </c>
      <c r="L282" s="3">
        <f t="shared" si="206"/>
        <v>0</v>
      </c>
      <c r="M282" s="41">
        <v>64474</v>
      </c>
      <c r="N282" s="3">
        <f t="shared" si="245"/>
        <v>-3526</v>
      </c>
      <c r="O282" s="3">
        <v>0</v>
      </c>
      <c r="P282" s="3">
        <v>64474</v>
      </c>
      <c r="Q282" s="3">
        <f t="shared" si="247"/>
        <v>0</v>
      </c>
      <c r="R282" s="3">
        <f t="shared" si="212"/>
        <v>0</v>
      </c>
      <c r="S282" s="3">
        <v>0</v>
      </c>
      <c r="T282" s="14">
        <f t="shared" si="208"/>
        <v>0</v>
      </c>
      <c r="U282" s="3">
        <v>0</v>
      </c>
      <c r="V282" s="14">
        <v>0</v>
      </c>
      <c r="W282" s="46">
        <f t="shared" si="213"/>
        <v>0</v>
      </c>
      <c r="X282" s="27">
        <v>0</v>
      </c>
      <c r="Y282" s="48">
        <f t="shared" si="209"/>
        <v>0</v>
      </c>
      <c r="Z282" s="17">
        <v>0</v>
      </c>
    </row>
    <row r="283" spans="1:26" ht="31.2" x14ac:dyDescent="0.25">
      <c r="A283" s="4" t="s">
        <v>196</v>
      </c>
      <c r="B283" s="1" t="s">
        <v>63</v>
      </c>
      <c r="C283" s="1" t="s">
        <v>21</v>
      </c>
      <c r="D283" s="1" t="s">
        <v>197</v>
      </c>
      <c r="E283" s="5" t="s">
        <v>0</v>
      </c>
      <c r="F283" s="3">
        <f>F284</f>
        <v>5236000</v>
      </c>
      <c r="G283" s="3">
        <f t="shared" si="210"/>
        <v>0</v>
      </c>
      <c r="H283" s="3">
        <f>H284</f>
        <v>5236000</v>
      </c>
      <c r="I283" s="3">
        <f t="shared" si="211"/>
        <v>0</v>
      </c>
      <c r="J283" s="3">
        <f>J284</f>
        <v>5236000</v>
      </c>
      <c r="K283" s="41">
        <f>K284</f>
        <v>5236000</v>
      </c>
      <c r="L283" s="3">
        <f t="shared" si="206"/>
        <v>0</v>
      </c>
      <c r="M283" s="41">
        <f>M284</f>
        <v>5236000</v>
      </c>
      <c r="N283" s="3">
        <f t="shared" si="245"/>
        <v>0</v>
      </c>
      <c r="O283" s="3">
        <f t="shared" ref="O283:Z283" si="248">O284</f>
        <v>5236000</v>
      </c>
      <c r="P283" s="3">
        <f>P284</f>
        <v>3791476.92</v>
      </c>
      <c r="Q283" s="3">
        <f t="shared" si="247"/>
        <v>-1444523.08</v>
      </c>
      <c r="R283" s="3">
        <f t="shared" si="212"/>
        <v>0</v>
      </c>
      <c r="S283" s="3">
        <f t="shared" si="248"/>
        <v>5236000</v>
      </c>
      <c r="T283" s="14">
        <f t="shared" si="208"/>
        <v>0</v>
      </c>
      <c r="U283" s="3">
        <f t="shared" si="248"/>
        <v>5236000</v>
      </c>
      <c r="V283" s="14">
        <f t="shared" si="248"/>
        <v>5236000</v>
      </c>
      <c r="W283" s="46">
        <f t="shared" si="213"/>
        <v>0</v>
      </c>
      <c r="X283" s="27">
        <f t="shared" si="248"/>
        <v>5236000</v>
      </c>
      <c r="Y283" s="48">
        <f t="shared" si="209"/>
        <v>0</v>
      </c>
      <c r="Z283" s="17">
        <f t="shared" si="248"/>
        <v>5236000</v>
      </c>
    </row>
    <row r="284" spans="1:26" ht="46.8" x14ac:dyDescent="0.25">
      <c r="A284" s="4" t="s">
        <v>172</v>
      </c>
      <c r="B284" s="1" t="s">
        <v>63</v>
      </c>
      <c r="C284" s="1" t="s">
        <v>21</v>
      </c>
      <c r="D284" s="1" t="s">
        <v>197</v>
      </c>
      <c r="E284" s="1" t="s">
        <v>173</v>
      </c>
      <c r="F284" s="3">
        <f>F285</f>
        <v>5236000</v>
      </c>
      <c r="G284" s="3">
        <f t="shared" si="210"/>
        <v>0</v>
      </c>
      <c r="H284" s="3">
        <f>H285</f>
        <v>5236000</v>
      </c>
      <c r="I284" s="3">
        <f t="shared" si="211"/>
        <v>0</v>
      </c>
      <c r="J284" s="3">
        <f>J285</f>
        <v>5236000</v>
      </c>
      <c r="K284" s="41">
        <f>K285</f>
        <v>5236000</v>
      </c>
      <c r="L284" s="3">
        <f t="shared" si="206"/>
        <v>0</v>
      </c>
      <c r="M284" s="41">
        <f>M285</f>
        <v>5236000</v>
      </c>
      <c r="N284" s="3">
        <f t="shared" si="245"/>
        <v>0</v>
      </c>
      <c r="O284" s="3">
        <f t="shared" ref="O284:Z284" si="249">O285</f>
        <v>5236000</v>
      </c>
      <c r="P284" s="3">
        <f>P285</f>
        <v>3791476.92</v>
      </c>
      <c r="Q284" s="3">
        <f t="shared" si="247"/>
        <v>-1444523.08</v>
      </c>
      <c r="R284" s="3">
        <f t="shared" si="212"/>
        <v>0</v>
      </c>
      <c r="S284" s="3">
        <f t="shared" si="249"/>
        <v>5236000</v>
      </c>
      <c r="T284" s="14">
        <f t="shared" si="208"/>
        <v>0</v>
      </c>
      <c r="U284" s="3">
        <f t="shared" si="249"/>
        <v>5236000</v>
      </c>
      <c r="V284" s="14">
        <f t="shared" si="249"/>
        <v>5236000</v>
      </c>
      <c r="W284" s="46">
        <f t="shared" si="213"/>
        <v>0</v>
      </c>
      <c r="X284" s="27">
        <f t="shared" si="249"/>
        <v>5236000</v>
      </c>
      <c r="Y284" s="48">
        <f t="shared" si="209"/>
        <v>0</v>
      </c>
      <c r="Z284" s="17">
        <f t="shared" si="249"/>
        <v>5236000</v>
      </c>
    </row>
    <row r="285" spans="1:26" ht="15.6" x14ac:dyDescent="0.25">
      <c r="A285" s="4" t="s">
        <v>174</v>
      </c>
      <c r="B285" s="1" t="s">
        <v>63</v>
      </c>
      <c r="C285" s="1" t="s">
        <v>21</v>
      </c>
      <c r="D285" s="1" t="s">
        <v>197</v>
      </c>
      <c r="E285" s="1" t="s">
        <v>175</v>
      </c>
      <c r="F285" s="3">
        <v>5236000</v>
      </c>
      <c r="G285" s="3">
        <f t="shared" si="210"/>
        <v>0</v>
      </c>
      <c r="H285" s="3">
        <v>5236000</v>
      </c>
      <c r="I285" s="3">
        <f t="shared" si="211"/>
        <v>0</v>
      </c>
      <c r="J285" s="3">
        <v>5236000</v>
      </c>
      <c r="K285" s="41">
        <v>5236000</v>
      </c>
      <c r="L285" s="3">
        <f t="shared" si="206"/>
        <v>0</v>
      </c>
      <c r="M285" s="41">
        <v>5236000</v>
      </c>
      <c r="N285" s="3">
        <f t="shared" si="245"/>
        <v>0</v>
      </c>
      <c r="O285" s="3">
        <v>5236000</v>
      </c>
      <c r="P285" s="3">
        <v>3791476.92</v>
      </c>
      <c r="Q285" s="3">
        <f t="shared" si="247"/>
        <v>-1444523.08</v>
      </c>
      <c r="R285" s="3">
        <f t="shared" si="212"/>
        <v>0</v>
      </c>
      <c r="S285" s="3">
        <v>5236000</v>
      </c>
      <c r="T285" s="14">
        <f t="shared" si="208"/>
        <v>0</v>
      </c>
      <c r="U285" s="3">
        <v>5236000</v>
      </c>
      <c r="V285" s="14">
        <v>5236000</v>
      </c>
      <c r="W285" s="46">
        <f t="shared" si="213"/>
        <v>0</v>
      </c>
      <c r="X285" s="27">
        <v>5236000</v>
      </c>
      <c r="Y285" s="48">
        <f t="shared" si="209"/>
        <v>0</v>
      </c>
      <c r="Z285" s="17">
        <v>5236000</v>
      </c>
    </row>
    <row r="286" spans="1:26" ht="31.2" x14ac:dyDescent="0.25">
      <c r="A286" s="4" t="s">
        <v>198</v>
      </c>
      <c r="B286" s="1" t="s">
        <v>63</v>
      </c>
      <c r="C286" s="1" t="s">
        <v>21</v>
      </c>
      <c r="D286" s="1" t="s">
        <v>199</v>
      </c>
      <c r="E286" s="5" t="s">
        <v>0</v>
      </c>
      <c r="F286" s="3">
        <f>F287</f>
        <v>40000</v>
      </c>
      <c r="G286" s="3">
        <f t="shared" si="210"/>
        <v>0</v>
      </c>
      <c r="H286" s="3">
        <f>H287</f>
        <v>40000</v>
      </c>
      <c r="I286" s="3">
        <f t="shared" si="211"/>
        <v>0</v>
      </c>
      <c r="J286" s="3">
        <f>J287</f>
        <v>40000</v>
      </c>
      <c r="K286" s="41">
        <f>K287</f>
        <v>40000</v>
      </c>
      <c r="L286" s="3">
        <f t="shared" si="206"/>
        <v>0</v>
      </c>
      <c r="M286" s="41">
        <f>M287</f>
        <v>40000</v>
      </c>
      <c r="N286" s="3">
        <f t="shared" si="245"/>
        <v>0</v>
      </c>
      <c r="O286" s="3">
        <v>0</v>
      </c>
      <c r="P286" s="3">
        <f>P287</f>
        <v>40000</v>
      </c>
      <c r="Q286" s="3">
        <f t="shared" si="247"/>
        <v>0</v>
      </c>
      <c r="R286" s="3">
        <f t="shared" si="212"/>
        <v>0</v>
      </c>
      <c r="S286" s="3">
        <v>0</v>
      </c>
      <c r="T286" s="14">
        <f t="shared" si="208"/>
        <v>0</v>
      </c>
      <c r="U286" s="3">
        <v>0</v>
      </c>
      <c r="V286" s="14">
        <v>0</v>
      </c>
      <c r="W286" s="46">
        <f t="shared" si="213"/>
        <v>0</v>
      </c>
      <c r="X286" s="27">
        <v>0</v>
      </c>
      <c r="Y286" s="48">
        <f t="shared" si="209"/>
        <v>0</v>
      </c>
      <c r="Z286" s="17">
        <v>0</v>
      </c>
    </row>
    <row r="287" spans="1:26" ht="46.8" x14ac:dyDescent="0.25">
      <c r="A287" s="4" t="s">
        <v>172</v>
      </c>
      <c r="B287" s="1" t="s">
        <v>63</v>
      </c>
      <c r="C287" s="1" t="s">
        <v>21</v>
      </c>
      <c r="D287" s="1" t="s">
        <v>199</v>
      </c>
      <c r="E287" s="1" t="s">
        <v>173</v>
      </c>
      <c r="F287" s="3">
        <f>F288</f>
        <v>40000</v>
      </c>
      <c r="G287" s="3">
        <f t="shared" si="210"/>
        <v>0</v>
      </c>
      <c r="H287" s="3">
        <f>H288</f>
        <v>40000</v>
      </c>
      <c r="I287" s="3">
        <f t="shared" si="211"/>
        <v>0</v>
      </c>
      <c r="J287" s="3">
        <f>J288</f>
        <v>40000</v>
      </c>
      <c r="K287" s="41">
        <f>K288</f>
        <v>40000</v>
      </c>
      <c r="L287" s="3">
        <f t="shared" si="206"/>
        <v>0</v>
      </c>
      <c r="M287" s="41">
        <f>M288</f>
        <v>40000</v>
      </c>
      <c r="N287" s="3">
        <f t="shared" si="245"/>
        <v>0</v>
      </c>
      <c r="O287" s="3">
        <v>0</v>
      </c>
      <c r="P287" s="3">
        <f>P288</f>
        <v>40000</v>
      </c>
      <c r="Q287" s="3">
        <f t="shared" si="247"/>
        <v>0</v>
      </c>
      <c r="R287" s="3">
        <f t="shared" si="212"/>
        <v>0</v>
      </c>
      <c r="S287" s="3">
        <v>0</v>
      </c>
      <c r="T287" s="14">
        <f t="shared" si="208"/>
        <v>0</v>
      </c>
      <c r="U287" s="3">
        <v>0</v>
      </c>
      <c r="V287" s="14">
        <v>0</v>
      </c>
      <c r="W287" s="46">
        <f t="shared" si="213"/>
        <v>0</v>
      </c>
      <c r="X287" s="27">
        <v>0</v>
      </c>
      <c r="Y287" s="48">
        <f t="shared" si="209"/>
        <v>0</v>
      </c>
      <c r="Z287" s="17">
        <v>0</v>
      </c>
    </row>
    <row r="288" spans="1:26" ht="15.6" x14ac:dyDescent="0.25">
      <c r="A288" s="4" t="s">
        <v>174</v>
      </c>
      <c r="B288" s="1" t="s">
        <v>63</v>
      </c>
      <c r="C288" s="1" t="s">
        <v>21</v>
      </c>
      <c r="D288" s="1" t="s">
        <v>199</v>
      </c>
      <c r="E288" s="1" t="s">
        <v>175</v>
      </c>
      <c r="F288" s="3">
        <v>40000</v>
      </c>
      <c r="G288" s="3">
        <f t="shared" si="210"/>
        <v>0</v>
      </c>
      <c r="H288" s="3">
        <v>40000</v>
      </c>
      <c r="I288" s="3">
        <f t="shared" si="211"/>
        <v>0</v>
      </c>
      <c r="J288" s="3">
        <v>40000</v>
      </c>
      <c r="K288" s="41">
        <v>40000</v>
      </c>
      <c r="L288" s="3">
        <f t="shared" si="206"/>
        <v>0</v>
      </c>
      <c r="M288" s="41">
        <v>40000</v>
      </c>
      <c r="N288" s="3">
        <f t="shared" si="245"/>
        <v>0</v>
      </c>
      <c r="O288" s="3">
        <v>0</v>
      </c>
      <c r="P288" s="3">
        <v>40000</v>
      </c>
      <c r="Q288" s="3">
        <f t="shared" si="247"/>
        <v>0</v>
      </c>
      <c r="R288" s="3">
        <f t="shared" si="212"/>
        <v>0</v>
      </c>
      <c r="S288" s="3">
        <v>0</v>
      </c>
      <c r="T288" s="14">
        <f t="shared" si="208"/>
        <v>0</v>
      </c>
      <c r="U288" s="3">
        <v>0</v>
      </c>
      <c r="V288" s="14">
        <v>0</v>
      </c>
      <c r="W288" s="46">
        <f t="shared" si="213"/>
        <v>0</v>
      </c>
      <c r="X288" s="27">
        <v>0</v>
      </c>
      <c r="Y288" s="48">
        <f t="shared" si="209"/>
        <v>0</v>
      </c>
      <c r="Z288" s="17">
        <v>0</v>
      </c>
    </row>
    <row r="289" spans="1:26" ht="187.2" x14ac:dyDescent="0.25">
      <c r="A289" s="4" t="s">
        <v>292</v>
      </c>
      <c r="B289" s="1" t="s">
        <v>63</v>
      </c>
      <c r="C289" s="1" t="s">
        <v>21</v>
      </c>
      <c r="D289" s="1" t="s">
        <v>291</v>
      </c>
      <c r="E289" s="5" t="s">
        <v>0</v>
      </c>
      <c r="F289" s="3">
        <v>0</v>
      </c>
      <c r="G289" s="3">
        <v>12342960</v>
      </c>
      <c r="H289" s="3">
        <v>12342960</v>
      </c>
      <c r="I289" s="3">
        <v>1979040</v>
      </c>
      <c r="J289" s="3">
        <f>J290</f>
        <v>0</v>
      </c>
      <c r="K289" s="41">
        <f>K290</f>
        <v>416640</v>
      </c>
      <c r="L289" s="3">
        <f t="shared" si="206"/>
        <v>416640</v>
      </c>
      <c r="M289" s="41">
        <f>M290</f>
        <v>416640</v>
      </c>
      <c r="N289" s="3">
        <f t="shared" si="245"/>
        <v>0</v>
      </c>
      <c r="O289" s="3">
        <v>0</v>
      </c>
      <c r="P289" s="3">
        <f>P290</f>
        <v>416640</v>
      </c>
      <c r="Q289" s="3">
        <f t="shared" si="247"/>
        <v>0</v>
      </c>
      <c r="R289" s="3">
        <v>11874240</v>
      </c>
      <c r="S289" s="3">
        <v>11874240</v>
      </c>
      <c r="T289" s="14">
        <v>0</v>
      </c>
      <c r="U289" s="3">
        <v>11874240</v>
      </c>
      <c r="V289" s="14">
        <v>0</v>
      </c>
      <c r="W289" s="46">
        <v>11874240</v>
      </c>
      <c r="X289" s="27">
        <v>11874240</v>
      </c>
      <c r="Y289" s="48">
        <v>0</v>
      </c>
      <c r="Z289" s="17">
        <v>11874240</v>
      </c>
    </row>
    <row r="290" spans="1:26" ht="46.8" x14ac:dyDescent="0.25">
      <c r="A290" s="4" t="s">
        <v>172</v>
      </c>
      <c r="B290" s="1" t="s">
        <v>63</v>
      </c>
      <c r="C290" s="1" t="s">
        <v>21</v>
      </c>
      <c r="D290" s="1" t="s">
        <v>291</v>
      </c>
      <c r="E290" s="1" t="s">
        <v>173</v>
      </c>
      <c r="F290" s="3">
        <v>0</v>
      </c>
      <c r="G290" s="3">
        <v>12342960</v>
      </c>
      <c r="H290" s="3">
        <v>12342960</v>
      </c>
      <c r="I290" s="3">
        <v>1979040</v>
      </c>
      <c r="J290" s="3">
        <f>J291</f>
        <v>0</v>
      </c>
      <c r="K290" s="41">
        <f>K291</f>
        <v>416640</v>
      </c>
      <c r="L290" s="3">
        <f t="shared" si="206"/>
        <v>416640</v>
      </c>
      <c r="M290" s="41">
        <f>M291</f>
        <v>416640</v>
      </c>
      <c r="N290" s="3">
        <f t="shared" si="245"/>
        <v>0</v>
      </c>
      <c r="O290" s="3">
        <v>0</v>
      </c>
      <c r="P290" s="3">
        <f>P291</f>
        <v>416640</v>
      </c>
      <c r="Q290" s="3">
        <f t="shared" si="247"/>
        <v>0</v>
      </c>
      <c r="R290" s="3">
        <v>11874240</v>
      </c>
      <c r="S290" s="3">
        <v>11874240</v>
      </c>
      <c r="T290" s="14">
        <v>0</v>
      </c>
      <c r="U290" s="3">
        <v>11874240</v>
      </c>
      <c r="V290" s="14">
        <v>0</v>
      </c>
      <c r="W290" s="46">
        <v>11874240</v>
      </c>
      <c r="X290" s="27">
        <v>11874240</v>
      </c>
      <c r="Y290" s="48">
        <v>0</v>
      </c>
      <c r="Z290" s="17">
        <v>11874240</v>
      </c>
    </row>
    <row r="291" spans="1:26" ht="15.6" x14ac:dyDescent="0.25">
      <c r="A291" s="4" t="s">
        <v>174</v>
      </c>
      <c r="B291" s="1" t="s">
        <v>63</v>
      </c>
      <c r="C291" s="1" t="s">
        <v>21</v>
      </c>
      <c r="D291" s="1" t="s">
        <v>291</v>
      </c>
      <c r="E291" s="1" t="s">
        <v>175</v>
      </c>
      <c r="F291" s="3"/>
      <c r="G291" s="3">
        <v>12342960</v>
      </c>
      <c r="H291" s="3">
        <v>12342960</v>
      </c>
      <c r="I291" s="3">
        <v>1979040</v>
      </c>
      <c r="J291" s="3">
        <v>0</v>
      </c>
      <c r="K291" s="41">
        <v>416640</v>
      </c>
      <c r="L291" s="3">
        <f t="shared" si="206"/>
        <v>416640</v>
      </c>
      <c r="M291" s="41">
        <v>416640</v>
      </c>
      <c r="N291" s="3">
        <f t="shared" si="245"/>
        <v>0</v>
      </c>
      <c r="O291" s="3"/>
      <c r="P291" s="3">
        <v>416640</v>
      </c>
      <c r="Q291" s="3">
        <f t="shared" si="247"/>
        <v>0</v>
      </c>
      <c r="R291" s="3">
        <v>11874240</v>
      </c>
      <c r="S291" s="3">
        <v>11874240</v>
      </c>
      <c r="T291" s="14">
        <v>0</v>
      </c>
      <c r="U291" s="3">
        <v>11874240</v>
      </c>
      <c r="V291" s="14">
        <v>0</v>
      </c>
      <c r="W291" s="46">
        <v>11874240</v>
      </c>
      <c r="X291" s="27">
        <v>11874240</v>
      </c>
      <c r="Y291" s="48">
        <v>0</v>
      </c>
      <c r="Z291" s="17">
        <v>11874240</v>
      </c>
    </row>
    <row r="292" spans="1:26" ht="78" x14ac:dyDescent="0.25">
      <c r="A292" s="32" t="s">
        <v>293</v>
      </c>
      <c r="B292" s="1" t="s">
        <v>63</v>
      </c>
      <c r="C292" s="1" t="s">
        <v>21</v>
      </c>
      <c r="D292" s="1" t="s">
        <v>275</v>
      </c>
      <c r="E292" s="5" t="s">
        <v>0</v>
      </c>
      <c r="F292" s="3">
        <v>0</v>
      </c>
      <c r="G292" s="3">
        <v>12342960</v>
      </c>
      <c r="H292" s="3">
        <v>12342960</v>
      </c>
      <c r="I292" s="3">
        <v>1979040</v>
      </c>
      <c r="J292" s="3">
        <f>J293</f>
        <v>14322000</v>
      </c>
      <c r="K292" s="41">
        <f>K293</f>
        <v>21769440</v>
      </c>
      <c r="L292" s="3">
        <f t="shared" ref="L292:L294" si="250">K292-J292</f>
        <v>7447440</v>
      </c>
      <c r="M292" s="41">
        <f>M293</f>
        <v>21769440</v>
      </c>
      <c r="N292" s="3">
        <f t="shared" si="245"/>
        <v>0</v>
      </c>
      <c r="O292" s="3">
        <v>0</v>
      </c>
      <c r="P292" s="3">
        <f>P293</f>
        <v>19970040</v>
      </c>
      <c r="Q292" s="3">
        <f t="shared" si="247"/>
        <v>-1799400</v>
      </c>
      <c r="R292" s="3">
        <v>0</v>
      </c>
      <c r="S292" s="3">
        <v>11874240</v>
      </c>
      <c r="T292" s="14">
        <v>0</v>
      </c>
      <c r="U292" s="3">
        <v>11874240</v>
      </c>
      <c r="V292" s="14">
        <v>0</v>
      </c>
      <c r="W292" s="46">
        <v>11874240</v>
      </c>
      <c r="X292" s="27">
        <v>11874240</v>
      </c>
      <c r="Y292" s="48">
        <v>0</v>
      </c>
      <c r="Z292" s="17">
        <v>11874240</v>
      </c>
    </row>
    <row r="293" spans="1:26" ht="46.8" x14ac:dyDescent="0.25">
      <c r="A293" s="4" t="s">
        <v>172</v>
      </c>
      <c r="B293" s="1" t="s">
        <v>63</v>
      </c>
      <c r="C293" s="1" t="s">
        <v>21</v>
      </c>
      <c r="D293" s="1" t="s">
        <v>275</v>
      </c>
      <c r="E293" s="1" t="s">
        <v>173</v>
      </c>
      <c r="F293" s="3">
        <v>0</v>
      </c>
      <c r="G293" s="3">
        <v>12342960</v>
      </c>
      <c r="H293" s="3">
        <v>12342960</v>
      </c>
      <c r="I293" s="3">
        <v>1979040</v>
      </c>
      <c r="J293" s="3">
        <f>J294</f>
        <v>14322000</v>
      </c>
      <c r="K293" s="41">
        <f>K294</f>
        <v>21769440</v>
      </c>
      <c r="L293" s="3">
        <f t="shared" si="250"/>
        <v>7447440</v>
      </c>
      <c r="M293" s="41">
        <f>M294</f>
        <v>21769440</v>
      </c>
      <c r="N293" s="3">
        <f t="shared" si="245"/>
        <v>0</v>
      </c>
      <c r="O293" s="3">
        <v>0</v>
      </c>
      <c r="P293" s="3">
        <f>P294</f>
        <v>19970040</v>
      </c>
      <c r="Q293" s="3">
        <f t="shared" si="247"/>
        <v>-1799400</v>
      </c>
      <c r="R293" s="3">
        <v>0</v>
      </c>
      <c r="S293" s="3">
        <v>11874240</v>
      </c>
      <c r="T293" s="14">
        <v>0</v>
      </c>
      <c r="U293" s="3">
        <v>11874240</v>
      </c>
      <c r="V293" s="14">
        <v>0</v>
      </c>
      <c r="W293" s="46">
        <v>11874240</v>
      </c>
      <c r="X293" s="27">
        <v>11874240</v>
      </c>
      <c r="Y293" s="48">
        <v>0</v>
      </c>
      <c r="Z293" s="17">
        <v>11874240</v>
      </c>
    </row>
    <row r="294" spans="1:26" ht="15.6" x14ac:dyDescent="0.3">
      <c r="A294" s="4" t="s">
        <v>174</v>
      </c>
      <c r="B294" s="1" t="s">
        <v>63</v>
      </c>
      <c r="C294" s="1" t="s">
        <v>21</v>
      </c>
      <c r="D294" s="1" t="s">
        <v>275</v>
      </c>
      <c r="E294" s="1" t="s">
        <v>175</v>
      </c>
      <c r="F294" s="3"/>
      <c r="G294" s="3">
        <v>12342960</v>
      </c>
      <c r="H294" s="3">
        <v>12342960</v>
      </c>
      <c r="I294" s="3">
        <v>1979040</v>
      </c>
      <c r="J294" s="31">
        <v>14322000</v>
      </c>
      <c r="K294" s="41">
        <v>21769440</v>
      </c>
      <c r="L294" s="3">
        <f t="shared" si="250"/>
        <v>7447440</v>
      </c>
      <c r="M294" s="41">
        <v>21769440</v>
      </c>
      <c r="N294" s="3">
        <f t="shared" si="245"/>
        <v>0</v>
      </c>
      <c r="O294" s="3"/>
      <c r="P294" s="3">
        <v>19970040</v>
      </c>
      <c r="Q294" s="3">
        <f t="shared" si="247"/>
        <v>-1799400</v>
      </c>
      <c r="R294" s="3">
        <v>0</v>
      </c>
      <c r="S294" s="3">
        <v>11874240</v>
      </c>
      <c r="T294" s="14">
        <v>0</v>
      </c>
      <c r="U294" s="3">
        <v>11874240</v>
      </c>
      <c r="V294" s="14">
        <v>0</v>
      </c>
      <c r="W294" s="46">
        <v>11874240</v>
      </c>
      <c r="X294" s="27">
        <v>11874240</v>
      </c>
      <c r="Y294" s="48">
        <v>0</v>
      </c>
      <c r="Z294" s="17">
        <v>11874240</v>
      </c>
    </row>
    <row r="295" spans="1:26" ht="78" x14ac:dyDescent="0.25">
      <c r="A295" s="4" t="s">
        <v>200</v>
      </c>
      <c r="B295" s="1" t="s">
        <v>63</v>
      </c>
      <c r="C295" s="1" t="s">
        <v>21</v>
      </c>
      <c r="D295" s="1" t="s">
        <v>201</v>
      </c>
      <c r="E295" s="5" t="s">
        <v>0</v>
      </c>
      <c r="F295" s="3">
        <f>F296</f>
        <v>5337159.17</v>
      </c>
      <c r="G295" s="3">
        <f t="shared" si="210"/>
        <v>0</v>
      </c>
      <c r="H295" s="3">
        <f>H296</f>
        <v>5337159.17</v>
      </c>
      <c r="I295" s="3">
        <f t="shared" si="211"/>
        <v>0</v>
      </c>
      <c r="J295" s="3">
        <f>J296</f>
        <v>5337159.17</v>
      </c>
      <c r="K295" s="41">
        <f>K296</f>
        <v>5337159.17</v>
      </c>
      <c r="L295" s="3">
        <f t="shared" ref="L295:L369" si="251">K295-J295</f>
        <v>0</v>
      </c>
      <c r="M295" s="41">
        <f>M296</f>
        <v>5337159.17</v>
      </c>
      <c r="N295" s="3">
        <f t="shared" si="245"/>
        <v>0</v>
      </c>
      <c r="O295" s="3">
        <f t="shared" ref="O295:Z295" si="252">O296</f>
        <v>5083230.87</v>
      </c>
      <c r="P295" s="3">
        <f>P296</f>
        <v>4375877.09</v>
      </c>
      <c r="Q295" s="3">
        <f t="shared" si="247"/>
        <v>-961282.08000000007</v>
      </c>
      <c r="R295" s="3">
        <f t="shared" si="212"/>
        <v>0</v>
      </c>
      <c r="S295" s="3">
        <f t="shared" si="252"/>
        <v>5083230.87</v>
      </c>
      <c r="T295" s="14">
        <f t="shared" ref="T295:T369" si="253">U295-S295</f>
        <v>0</v>
      </c>
      <c r="U295" s="3">
        <f t="shared" si="252"/>
        <v>5083230.87</v>
      </c>
      <c r="V295" s="14">
        <f t="shared" si="252"/>
        <v>4948903.6399999997</v>
      </c>
      <c r="W295" s="46">
        <f t="shared" si="213"/>
        <v>0</v>
      </c>
      <c r="X295" s="27">
        <f t="shared" si="252"/>
        <v>4948903.6399999997</v>
      </c>
      <c r="Y295" s="48">
        <f t="shared" ref="Y295:Y369" si="254">Z295-X295</f>
        <v>0</v>
      </c>
      <c r="Z295" s="17">
        <f t="shared" si="252"/>
        <v>4948903.6399999997</v>
      </c>
    </row>
    <row r="296" spans="1:26" ht="46.8" x14ac:dyDescent="0.25">
      <c r="A296" s="4" t="s">
        <v>172</v>
      </c>
      <c r="B296" s="1" t="s">
        <v>63</v>
      </c>
      <c r="C296" s="1" t="s">
        <v>21</v>
      </c>
      <c r="D296" s="1" t="s">
        <v>201</v>
      </c>
      <c r="E296" s="1" t="s">
        <v>173</v>
      </c>
      <c r="F296" s="3">
        <f>F297</f>
        <v>5337159.17</v>
      </c>
      <c r="G296" s="3">
        <f t="shared" si="210"/>
        <v>0</v>
      </c>
      <c r="H296" s="3">
        <f>H297</f>
        <v>5337159.17</v>
      </c>
      <c r="I296" s="3">
        <f t="shared" si="211"/>
        <v>0</v>
      </c>
      <c r="J296" s="3">
        <f>J297</f>
        <v>5337159.17</v>
      </c>
      <c r="K296" s="41">
        <f>K297</f>
        <v>5337159.17</v>
      </c>
      <c r="L296" s="3">
        <f t="shared" si="251"/>
        <v>0</v>
      </c>
      <c r="M296" s="41">
        <f>M297</f>
        <v>5337159.17</v>
      </c>
      <c r="N296" s="3">
        <f t="shared" si="245"/>
        <v>0</v>
      </c>
      <c r="O296" s="3">
        <f t="shared" ref="O296:Z296" si="255">O297</f>
        <v>5083230.87</v>
      </c>
      <c r="P296" s="3">
        <f>P297</f>
        <v>4375877.09</v>
      </c>
      <c r="Q296" s="3">
        <f t="shared" si="247"/>
        <v>-961282.08000000007</v>
      </c>
      <c r="R296" s="3">
        <f t="shared" si="212"/>
        <v>0</v>
      </c>
      <c r="S296" s="3">
        <f t="shared" si="255"/>
        <v>5083230.87</v>
      </c>
      <c r="T296" s="14">
        <f t="shared" si="253"/>
        <v>0</v>
      </c>
      <c r="U296" s="3">
        <f t="shared" si="255"/>
        <v>5083230.87</v>
      </c>
      <c r="V296" s="14">
        <f t="shared" si="255"/>
        <v>4948903.6399999997</v>
      </c>
      <c r="W296" s="46">
        <f t="shared" si="213"/>
        <v>0</v>
      </c>
      <c r="X296" s="27">
        <f t="shared" si="255"/>
        <v>4948903.6399999997</v>
      </c>
      <c r="Y296" s="48">
        <f t="shared" si="254"/>
        <v>0</v>
      </c>
      <c r="Z296" s="17">
        <f t="shared" si="255"/>
        <v>4948903.6399999997</v>
      </c>
    </row>
    <row r="297" spans="1:26" ht="15.6" x14ac:dyDescent="0.25">
      <c r="A297" s="4" t="s">
        <v>174</v>
      </c>
      <c r="B297" s="1" t="s">
        <v>63</v>
      </c>
      <c r="C297" s="1" t="s">
        <v>21</v>
      </c>
      <c r="D297" s="1" t="s">
        <v>201</v>
      </c>
      <c r="E297" s="1" t="s">
        <v>175</v>
      </c>
      <c r="F297" s="3">
        <v>5337159.17</v>
      </c>
      <c r="G297" s="3">
        <f t="shared" si="210"/>
        <v>0</v>
      </c>
      <c r="H297" s="3">
        <v>5337159.17</v>
      </c>
      <c r="I297" s="3">
        <f t="shared" si="211"/>
        <v>0</v>
      </c>
      <c r="J297" s="3">
        <v>5337159.17</v>
      </c>
      <c r="K297" s="41">
        <v>5337159.17</v>
      </c>
      <c r="L297" s="3">
        <f t="shared" si="251"/>
        <v>0</v>
      </c>
      <c r="M297" s="41">
        <v>5337159.17</v>
      </c>
      <c r="N297" s="3">
        <f t="shared" si="245"/>
        <v>0</v>
      </c>
      <c r="O297" s="3">
        <v>5083230.87</v>
      </c>
      <c r="P297" s="3">
        <v>4375877.09</v>
      </c>
      <c r="Q297" s="3">
        <f t="shared" si="247"/>
        <v>-961282.08000000007</v>
      </c>
      <c r="R297" s="3">
        <f t="shared" si="212"/>
        <v>0</v>
      </c>
      <c r="S297" s="3">
        <v>5083230.87</v>
      </c>
      <c r="T297" s="14">
        <f t="shared" si="253"/>
        <v>0</v>
      </c>
      <c r="U297" s="3">
        <v>5083230.87</v>
      </c>
      <c r="V297" s="14">
        <v>4948903.6399999997</v>
      </c>
      <c r="W297" s="46">
        <f t="shared" si="213"/>
        <v>0</v>
      </c>
      <c r="X297" s="27">
        <v>4948903.6399999997</v>
      </c>
      <c r="Y297" s="48">
        <f t="shared" si="254"/>
        <v>0</v>
      </c>
      <c r="Z297" s="17">
        <v>4948903.6399999997</v>
      </c>
    </row>
    <row r="298" spans="1:26" ht="62.4" x14ac:dyDescent="0.25">
      <c r="A298" s="4" t="s">
        <v>298</v>
      </c>
      <c r="B298" s="1" t="s">
        <v>63</v>
      </c>
      <c r="C298" s="1" t="s">
        <v>21</v>
      </c>
      <c r="D298" s="1" t="s">
        <v>297</v>
      </c>
      <c r="E298" s="5" t="s">
        <v>0</v>
      </c>
      <c r="F298" s="3">
        <f>F299</f>
        <v>0</v>
      </c>
      <c r="G298" s="3">
        <f t="shared" ref="G298:M299" si="256">G299</f>
        <v>0</v>
      </c>
      <c r="H298" s="3">
        <f t="shared" si="256"/>
        <v>0</v>
      </c>
      <c r="I298" s="3">
        <f t="shared" si="256"/>
        <v>0</v>
      </c>
      <c r="J298" s="3">
        <f t="shared" si="256"/>
        <v>0</v>
      </c>
      <c r="K298" s="41">
        <f t="shared" si="256"/>
        <v>1451529.59</v>
      </c>
      <c r="L298" s="3">
        <f t="shared" si="251"/>
        <v>1451529.59</v>
      </c>
      <c r="M298" s="41">
        <f t="shared" si="256"/>
        <v>1451529.59</v>
      </c>
      <c r="N298" s="3">
        <f t="shared" si="245"/>
        <v>0</v>
      </c>
      <c r="O298" s="3"/>
      <c r="P298" s="3">
        <f t="shared" ref="P298:P299" si="257">P299</f>
        <v>1451529.59</v>
      </c>
      <c r="Q298" s="3">
        <f t="shared" si="247"/>
        <v>0</v>
      </c>
      <c r="R298" s="3"/>
      <c r="S298" s="3"/>
      <c r="T298" s="14">
        <v>0</v>
      </c>
      <c r="U298" s="3">
        <v>0</v>
      </c>
      <c r="V298" s="14"/>
      <c r="W298" s="44"/>
      <c r="X298" s="27">
        <v>0</v>
      </c>
      <c r="Y298" s="48">
        <v>0</v>
      </c>
      <c r="Z298" s="17"/>
    </row>
    <row r="299" spans="1:26" ht="46.8" x14ac:dyDescent="0.25">
      <c r="A299" s="4" t="s">
        <v>172</v>
      </c>
      <c r="B299" s="1" t="s">
        <v>63</v>
      </c>
      <c r="C299" s="1" t="s">
        <v>21</v>
      </c>
      <c r="D299" s="1" t="s">
        <v>297</v>
      </c>
      <c r="E299" s="1" t="s">
        <v>173</v>
      </c>
      <c r="F299" s="3">
        <f>F300</f>
        <v>0</v>
      </c>
      <c r="G299" s="3">
        <f t="shared" si="256"/>
        <v>0</v>
      </c>
      <c r="H299" s="3">
        <f t="shared" si="256"/>
        <v>0</v>
      </c>
      <c r="I299" s="3">
        <f t="shared" si="256"/>
        <v>0</v>
      </c>
      <c r="J299" s="3">
        <f t="shared" si="256"/>
        <v>0</v>
      </c>
      <c r="K299" s="41">
        <f t="shared" si="256"/>
        <v>1451529.59</v>
      </c>
      <c r="L299" s="3">
        <f t="shared" si="251"/>
        <v>1451529.59</v>
      </c>
      <c r="M299" s="41">
        <f t="shared" si="256"/>
        <v>1451529.59</v>
      </c>
      <c r="N299" s="3">
        <f t="shared" si="245"/>
        <v>0</v>
      </c>
      <c r="O299" s="3"/>
      <c r="P299" s="3">
        <f t="shared" si="257"/>
        <v>1451529.59</v>
      </c>
      <c r="Q299" s="3">
        <f t="shared" si="247"/>
        <v>0</v>
      </c>
      <c r="R299" s="3"/>
      <c r="S299" s="3"/>
      <c r="T299" s="14">
        <v>0</v>
      </c>
      <c r="U299" s="3">
        <v>0</v>
      </c>
      <c r="V299" s="14"/>
      <c r="W299" s="44"/>
      <c r="X299" s="27">
        <v>0</v>
      </c>
      <c r="Y299" s="48">
        <v>0</v>
      </c>
      <c r="Z299" s="17"/>
    </row>
    <row r="300" spans="1:26" ht="15.6" x14ac:dyDescent="0.25">
      <c r="A300" s="4" t="s">
        <v>174</v>
      </c>
      <c r="B300" s="1" t="s">
        <v>63</v>
      </c>
      <c r="C300" s="1" t="s">
        <v>21</v>
      </c>
      <c r="D300" s="1" t="s">
        <v>297</v>
      </c>
      <c r="E300" s="1" t="s">
        <v>175</v>
      </c>
      <c r="F300" s="3"/>
      <c r="G300" s="3"/>
      <c r="H300" s="3"/>
      <c r="I300" s="3"/>
      <c r="J300" s="3">
        <v>0</v>
      </c>
      <c r="K300" s="41">
        <v>1451529.59</v>
      </c>
      <c r="L300" s="3">
        <f t="shared" si="251"/>
        <v>1451529.59</v>
      </c>
      <c r="M300" s="41">
        <v>1451529.59</v>
      </c>
      <c r="N300" s="3">
        <f t="shared" si="245"/>
        <v>0</v>
      </c>
      <c r="O300" s="3"/>
      <c r="P300" s="3">
        <v>1451529.59</v>
      </c>
      <c r="Q300" s="3">
        <f t="shared" si="247"/>
        <v>0</v>
      </c>
      <c r="R300" s="3"/>
      <c r="S300" s="3"/>
      <c r="T300" s="14">
        <v>0</v>
      </c>
      <c r="U300" s="3">
        <v>0</v>
      </c>
      <c r="V300" s="14"/>
      <c r="W300" s="44"/>
      <c r="X300" s="27">
        <v>0</v>
      </c>
      <c r="Y300" s="48">
        <v>0</v>
      </c>
      <c r="Z300" s="17"/>
    </row>
    <row r="301" spans="1:26" ht="15.6" x14ac:dyDescent="0.25">
      <c r="A301" s="2" t="s">
        <v>202</v>
      </c>
      <c r="B301" s="1" t="s">
        <v>63</v>
      </c>
      <c r="C301" s="1" t="s">
        <v>29</v>
      </c>
      <c r="D301" s="1" t="s">
        <v>0</v>
      </c>
      <c r="E301" s="1" t="s">
        <v>0</v>
      </c>
      <c r="F301" s="3">
        <f>F305+F308+F302</f>
        <v>2485100</v>
      </c>
      <c r="G301" s="3">
        <f t="shared" ref="G301:W301" si="258">G305+G308+G302</f>
        <v>120000</v>
      </c>
      <c r="H301" s="3">
        <f t="shared" si="258"/>
        <v>2605100</v>
      </c>
      <c r="I301" s="3">
        <f t="shared" si="211"/>
        <v>8000</v>
      </c>
      <c r="J301" s="3">
        <f t="shared" si="258"/>
        <v>2613100</v>
      </c>
      <c r="K301" s="41">
        <f t="shared" ref="K301:M301" si="259">K305+K308+K302</f>
        <v>2683000</v>
      </c>
      <c r="L301" s="3">
        <f t="shared" si="251"/>
        <v>69900</v>
      </c>
      <c r="M301" s="41">
        <f t="shared" si="259"/>
        <v>2683000</v>
      </c>
      <c r="N301" s="3">
        <f t="shared" si="245"/>
        <v>0</v>
      </c>
      <c r="O301" s="3">
        <f t="shared" si="258"/>
        <v>2485100</v>
      </c>
      <c r="P301" s="3">
        <f t="shared" si="258"/>
        <v>2563000</v>
      </c>
      <c r="Q301" s="3">
        <f t="shared" si="247"/>
        <v>-120000</v>
      </c>
      <c r="R301" s="3">
        <f t="shared" si="258"/>
        <v>0</v>
      </c>
      <c r="S301" s="3">
        <f t="shared" si="258"/>
        <v>2485100</v>
      </c>
      <c r="T301" s="14">
        <f t="shared" si="253"/>
        <v>0</v>
      </c>
      <c r="U301" s="3">
        <f t="shared" si="258"/>
        <v>2485100</v>
      </c>
      <c r="V301" s="3">
        <f t="shared" si="258"/>
        <v>4970200</v>
      </c>
      <c r="W301" s="14">
        <f t="shared" si="258"/>
        <v>-2485100</v>
      </c>
      <c r="X301" s="27">
        <f t="shared" ref="X301:Z301" si="260">X305+X308</f>
        <v>2485100</v>
      </c>
      <c r="Y301" s="48">
        <f t="shared" si="254"/>
        <v>2485100</v>
      </c>
      <c r="Z301" s="17">
        <f t="shared" si="260"/>
        <v>4970200</v>
      </c>
    </row>
    <row r="302" spans="1:26" ht="140.4" x14ac:dyDescent="0.25">
      <c r="A302" s="4" t="s">
        <v>176</v>
      </c>
      <c r="B302" s="1" t="s">
        <v>63</v>
      </c>
      <c r="C302" s="1" t="s">
        <v>29</v>
      </c>
      <c r="D302" s="1" t="s">
        <v>177</v>
      </c>
      <c r="E302" s="1"/>
      <c r="F302" s="3">
        <f>F303</f>
        <v>0</v>
      </c>
      <c r="G302" s="3">
        <f t="shared" ref="G302:Z303" si="261">G303</f>
        <v>0</v>
      </c>
      <c r="H302" s="3">
        <f t="shared" si="261"/>
        <v>0</v>
      </c>
      <c r="I302" s="3">
        <f t="shared" ref="I302:I304" si="262">J302-H302</f>
        <v>8000</v>
      </c>
      <c r="J302" s="3">
        <f t="shared" si="261"/>
        <v>8000</v>
      </c>
      <c r="K302" s="41">
        <f t="shared" si="261"/>
        <v>8000</v>
      </c>
      <c r="L302" s="3">
        <f t="shared" si="251"/>
        <v>0</v>
      </c>
      <c r="M302" s="41">
        <f t="shared" si="261"/>
        <v>8000</v>
      </c>
      <c r="N302" s="3">
        <f t="shared" si="245"/>
        <v>0</v>
      </c>
      <c r="O302" s="3">
        <f t="shared" si="261"/>
        <v>0</v>
      </c>
      <c r="P302" s="3">
        <f t="shared" si="261"/>
        <v>8000</v>
      </c>
      <c r="Q302" s="3">
        <f t="shared" si="247"/>
        <v>0</v>
      </c>
      <c r="R302" s="3">
        <f t="shared" si="261"/>
        <v>0</v>
      </c>
      <c r="S302" s="3">
        <f t="shared" si="261"/>
        <v>0</v>
      </c>
      <c r="T302" s="14">
        <f t="shared" si="253"/>
        <v>0</v>
      </c>
      <c r="U302" s="3">
        <f t="shared" si="261"/>
        <v>0</v>
      </c>
      <c r="V302" s="3">
        <f t="shared" si="261"/>
        <v>0</v>
      </c>
      <c r="W302" s="14">
        <f t="shared" si="261"/>
        <v>0</v>
      </c>
      <c r="X302" s="27">
        <f t="shared" si="261"/>
        <v>0</v>
      </c>
      <c r="Y302" s="48">
        <f t="shared" si="254"/>
        <v>0</v>
      </c>
      <c r="Z302" s="17">
        <f t="shared" si="261"/>
        <v>0</v>
      </c>
    </row>
    <row r="303" spans="1:26" ht="46.8" x14ac:dyDescent="0.25">
      <c r="A303" s="4" t="s">
        <v>172</v>
      </c>
      <c r="B303" s="1" t="s">
        <v>63</v>
      </c>
      <c r="C303" s="1" t="s">
        <v>29</v>
      </c>
      <c r="D303" s="1" t="s">
        <v>177</v>
      </c>
      <c r="E303" s="1" t="s">
        <v>173</v>
      </c>
      <c r="F303" s="3">
        <f>F304</f>
        <v>0</v>
      </c>
      <c r="G303" s="3">
        <f t="shared" si="261"/>
        <v>0</v>
      </c>
      <c r="H303" s="3">
        <f t="shared" si="261"/>
        <v>0</v>
      </c>
      <c r="I303" s="3">
        <f t="shared" si="262"/>
        <v>8000</v>
      </c>
      <c r="J303" s="3">
        <f t="shared" si="261"/>
        <v>8000</v>
      </c>
      <c r="K303" s="41">
        <f t="shared" si="261"/>
        <v>8000</v>
      </c>
      <c r="L303" s="3">
        <f t="shared" si="251"/>
        <v>0</v>
      </c>
      <c r="M303" s="41">
        <f t="shared" si="261"/>
        <v>8000</v>
      </c>
      <c r="N303" s="3">
        <f t="shared" si="245"/>
        <v>0</v>
      </c>
      <c r="O303" s="3">
        <f t="shared" si="261"/>
        <v>0</v>
      </c>
      <c r="P303" s="3">
        <f t="shared" si="261"/>
        <v>8000</v>
      </c>
      <c r="Q303" s="3">
        <f t="shared" si="247"/>
        <v>0</v>
      </c>
      <c r="R303" s="3">
        <f t="shared" si="261"/>
        <v>0</v>
      </c>
      <c r="S303" s="3">
        <f t="shared" si="261"/>
        <v>0</v>
      </c>
      <c r="T303" s="14">
        <f t="shared" si="253"/>
        <v>0</v>
      </c>
      <c r="U303" s="3">
        <f t="shared" si="261"/>
        <v>0</v>
      </c>
      <c r="V303" s="3">
        <f t="shared" si="261"/>
        <v>0</v>
      </c>
      <c r="W303" s="14">
        <f t="shared" si="261"/>
        <v>0</v>
      </c>
      <c r="X303" s="27">
        <v>0</v>
      </c>
      <c r="Y303" s="48">
        <f t="shared" si="254"/>
        <v>0</v>
      </c>
      <c r="Z303" s="17"/>
    </row>
    <row r="304" spans="1:26" ht="15.6" x14ac:dyDescent="0.25">
      <c r="A304" s="4" t="s">
        <v>174</v>
      </c>
      <c r="B304" s="1" t="s">
        <v>63</v>
      </c>
      <c r="C304" s="1" t="s">
        <v>29</v>
      </c>
      <c r="D304" s="1" t="s">
        <v>177</v>
      </c>
      <c r="E304" s="1" t="s">
        <v>175</v>
      </c>
      <c r="F304" s="3"/>
      <c r="G304" s="3"/>
      <c r="H304" s="3"/>
      <c r="I304" s="3">
        <f t="shared" si="262"/>
        <v>8000</v>
      </c>
      <c r="J304" s="3">
        <v>8000</v>
      </c>
      <c r="K304" s="41">
        <v>8000</v>
      </c>
      <c r="L304" s="3">
        <f t="shared" si="251"/>
        <v>0</v>
      </c>
      <c r="M304" s="41">
        <v>8000</v>
      </c>
      <c r="N304" s="3">
        <f t="shared" si="245"/>
        <v>0</v>
      </c>
      <c r="O304" s="3"/>
      <c r="P304" s="3">
        <v>8000</v>
      </c>
      <c r="Q304" s="3">
        <f t="shared" si="247"/>
        <v>0</v>
      </c>
      <c r="R304" s="3"/>
      <c r="S304" s="3"/>
      <c r="T304" s="14">
        <f t="shared" si="253"/>
        <v>0</v>
      </c>
      <c r="U304" s="3">
        <v>0</v>
      </c>
      <c r="V304" s="14"/>
      <c r="W304" s="46"/>
      <c r="X304" s="27">
        <v>0</v>
      </c>
      <c r="Y304" s="48">
        <f t="shared" si="254"/>
        <v>0</v>
      </c>
      <c r="Z304" s="17"/>
    </row>
    <row r="305" spans="1:26" ht="15.6" x14ac:dyDescent="0.25">
      <c r="A305" s="4" t="s">
        <v>203</v>
      </c>
      <c r="B305" s="1" t="s">
        <v>63</v>
      </c>
      <c r="C305" s="1" t="s">
        <v>29</v>
      </c>
      <c r="D305" s="1" t="s">
        <v>204</v>
      </c>
      <c r="E305" s="5" t="s">
        <v>0</v>
      </c>
      <c r="F305" s="3">
        <f>F306</f>
        <v>2485100</v>
      </c>
      <c r="G305" s="3">
        <f t="shared" si="210"/>
        <v>0</v>
      </c>
      <c r="H305" s="3">
        <f>H306</f>
        <v>2485100</v>
      </c>
      <c r="I305" s="3">
        <f t="shared" ref="I305:I379" si="263">J305-H305</f>
        <v>0</v>
      </c>
      <c r="J305" s="3">
        <f>J306</f>
        <v>2485100</v>
      </c>
      <c r="K305" s="41">
        <f>K306</f>
        <v>2555000</v>
      </c>
      <c r="L305" s="3">
        <f t="shared" si="251"/>
        <v>69900</v>
      </c>
      <c r="M305" s="41">
        <f>M306</f>
        <v>2555000</v>
      </c>
      <c r="N305" s="3">
        <f t="shared" si="245"/>
        <v>0</v>
      </c>
      <c r="O305" s="3">
        <f t="shared" ref="O305:Z305" si="264">O306</f>
        <v>2485100</v>
      </c>
      <c r="P305" s="3">
        <f>P306</f>
        <v>2555000</v>
      </c>
      <c r="Q305" s="3">
        <f t="shared" si="247"/>
        <v>0</v>
      </c>
      <c r="R305" s="3">
        <f t="shared" si="212"/>
        <v>0</v>
      </c>
      <c r="S305" s="3">
        <f t="shared" si="264"/>
        <v>2485100</v>
      </c>
      <c r="T305" s="14">
        <f t="shared" si="253"/>
        <v>0</v>
      </c>
      <c r="U305" s="3">
        <f t="shared" si="264"/>
        <v>2485100</v>
      </c>
      <c r="V305" s="14">
        <f t="shared" si="264"/>
        <v>2485100</v>
      </c>
      <c r="W305" s="46">
        <f t="shared" ref="W305:W379" si="265">X305-V305</f>
        <v>0</v>
      </c>
      <c r="X305" s="27">
        <f t="shared" si="264"/>
        <v>2485100</v>
      </c>
      <c r="Y305" s="48">
        <f t="shared" si="254"/>
        <v>0</v>
      </c>
      <c r="Z305" s="17">
        <f t="shared" si="264"/>
        <v>2485100</v>
      </c>
    </row>
    <row r="306" spans="1:26" ht="46.8" x14ac:dyDescent="0.25">
      <c r="A306" s="4" t="s">
        <v>172</v>
      </c>
      <c r="B306" s="1" t="s">
        <v>63</v>
      </c>
      <c r="C306" s="1" t="s">
        <v>29</v>
      </c>
      <c r="D306" s="1" t="s">
        <v>204</v>
      </c>
      <c r="E306" s="1" t="s">
        <v>173</v>
      </c>
      <c r="F306" s="3">
        <f>F307</f>
        <v>2485100</v>
      </c>
      <c r="G306" s="3">
        <f t="shared" si="210"/>
        <v>0</v>
      </c>
      <c r="H306" s="3">
        <f>H307</f>
        <v>2485100</v>
      </c>
      <c r="I306" s="3">
        <f t="shared" si="263"/>
        <v>0</v>
      </c>
      <c r="J306" s="3">
        <f>J307</f>
        <v>2485100</v>
      </c>
      <c r="K306" s="41">
        <f>K307</f>
        <v>2555000</v>
      </c>
      <c r="L306" s="3">
        <f t="shared" si="251"/>
        <v>69900</v>
      </c>
      <c r="M306" s="41">
        <f>M307</f>
        <v>2555000</v>
      </c>
      <c r="N306" s="3">
        <f t="shared" si="245"/>
        <v>0</v>
      </c>
      <c r="O306" s="3">
        <f t="shared" ref="O306:Z306" si="266">O307</f>
        <v>2485100</v>
      </c>
      <c r="P306" s="3">
        <f>P307</f>
        <v>2555000</v>
      </c>
      <c r="Q306" s="3">
        <f t="shared" si="247"/>
        <v>0</v>
      </c>
      <c r="R306" s="3">
        <f t="shared" si="212"/>
        <v>0</v>
      </c>
      <c r="S306" s="3">
        <f t="shared" si="266"/>
        <v>2485100</v>
      </c>
      <c r="T306" s="14">
        <f t="shared" si="253"/>
        <v>0</v>
      </c>
      <c r="U306" s="3">
        <f t="shared" si="266"/>
        <v>2485100</v>
      </c>
      <c r="V306" s="14">
        <f t="shared" si="266"/>
        <v>2485100</v>
      </c>
      <c r="W306" s="46">
        <f t="shared" si="265"/>
        <v>0</v>
      </c>
      <c r="X306" s="27">
        <f t="shared" si="266"/>
        <v>2485100</v>
      </c>
      <c r="Y306" s="48">
        <f t="shared" si="254"/>
        <v>0</v>
      </c>
      <c r="Z306" s="17">
        <f t="shared" si="266"/>
        <v>2485100</v>
      </c>
    </row>
    <row r="307" spans="1:26" ht="15.6" x14ac:dyDescent="0.25">
      <c r="A307" s="4" t="s">
        <v>174</v>
      </c>
      <c r="B307" s="1" t="s">
        <v>63</v>
      </c>
      <c r="C307" s="1" t="s">
        <v>29</v>
      </c>
      <c r="D307" s="1" t="s">
        <v>204</v>
      </c>
      <c r="E307" s="1" t="s">
        <v>175</v>
      </c>
      <c r="F307" s="3">
        <v>2485100</v>
      </c>
      <c r="G307" s="3">
        <f t="shared" si="210"/>
        <v>0</v>
      </c>
      <c r="H307" s="3">
        <v>2485100</v>
      </c>
      <c r="I307" s="3">
        <f t="shared" si="263"/>
        <v>0</v>
      </c>
      <c r="J307" s="3">
        <v>2485100</v>
      </c>
      <c r="K307" s="41">
        <v>2555000</v>
      </c>
      <c r="L307" s="3">
        <f t="shared" si="251"/>
        <v>69900</v>
      </c>
      <c r="M307" s="41">
        <v>2555000</v>
      </c>
      <c r="N307" s="3">
        <f t="shared" si="245"/>
        <v>0</v>
      </c>
      <c r="O307" s="3">
        <v>2485100</v>
      </c>
      <c r="P307" s="3">
        <v>2555000</v>
      </c>
      <c r="Q307" s="3">
        <f t="shared" si="247"/>
        <v>0</v>
      </c>
      <c r="R307" s="3">
        <f t="shared" si="212"/>
        <v>0</v>
      </c>
      <c r="S307" s="3">
        <v>2485100</v>
      </c>
      <c r="T307" s="14">
        <f t="shared" si="253"/>
        <v>0</v>
      </c>
      <c r="U307" s="3">
        <v>2485100</v>
      </c>
      <c r="V307" s="14">
        <v>2485100</v>
      </c>
      <c r="W307" s="46">
        <f t="shared" si="265"/>
        <v>0</v>
      </c>
      <c r="X307" s="27">
        <v>2485100</v>
      </c>
      <c r="Y307" s="48">
        <f t="shared" si="254"/>
        <v>0</v>
      </c>
      <c r="Z307" s="17">
        <v>2485100</v>
      </c>
    </row>
    <row r="308" spans="1:26" ht="46.8" hidden="1" x14ac:dyDescent="0.25">
      <c r="A308" s="4" t="s">
        <v>276</v>
      </c>
      <c r="B308" s="1" t="s">
        <v>63</v>
      </c>
      <c r="C308" s="1" t="s">
        <v>29</v>
      </c>
      <c r="D308" s="1" t="s">
        <v>277</v>
      </c>
      <c r="E308" s="5" t="s">
        <v>0</v>
      </c>
      <c r="F308" s="3">
        <f>F309</f>
        <v>0</v>
      </c>
      <c r="G308" s="3">
        <f t="shared" si="210"/>
        <v>120000</v>
      </c>
      <c r="H308" s="3">
        <f>H309</f>
        <v>120000</v>
      </c>
      <c r="I308" s="3">
        <f t="shared" si="263"/>
        <v>0</v>
      </c>
      <c r="J308" s="3">
        <f>J309</f>
        <v>120000</v>
      </c>
      <c r="K308" s="41">
        <f>K309</f>
        <v>120000</v>
      </c>
      <c r="L308" s="3">
        <f t="shared" si="251"/>
        <v>0</v>
      </c>
      <c r="M308" s="41">
        <f>M309</f>
        <v>120000</v>
      </c>
      <c r="N308" s="3">
        <f t="shared" si="245"/>
        <v>0</v>
      </c>
      <c r="O308" s="3">
        <f t="shared" ref="O308:Z309" si="267">O309</f>
        <v>0</v>
      </c>
      <c r="P308" s="3">
        <f>P309</f>
        <v>0</v>
      </c>
      <c r="Q308" s="3">
        <f t="shared" si="247"/>
        <v>-120000</v>
      </c>
      <c r="R308" s="3">
        <f t="shared" si="212"/>
        <v>0</v>
      </c>
      <c r="S308" s="3">
        <f t="shared" si="267"/>
        <v>0</v>
      </c>
      <c r="T308" s="14">
        <f t="shared" si="253"/>
        <v>0</v>
      </c>
      <c r="U308" s="3">
        <f t="shared" si="267"/>
        <v>0</v>
      </c>
      <c r="V308" s="14">
        <f t="shared" si="267"/>
        <v>2485100</v>
      </c>
      <c r="W308" s="46">
        <f t="shared" si="265"/>
        <v>-2485100</v>
      </c>
      <c r="X308" s="27">
        <f t="shared" si="267"/>
        <v>0</v>
      </c>
      <c r="Y308" s="48">
        <f t="shared" si="254"/>
        <v>2485100</v>
      </c>
      <c r="Z308" s="17">
        <f t="shared" si="267"/>
        <v>2485100</v>
      </c>
    </row>
    <row r="309" spans="1:26" ht="46.8" hidden="1" x14ac:dyDescent="0.25">
      <c r="A309" s="4" t="s">
        <v>172</v>
      </c>
      <c r="B309" s="1" t="s">
        <v>63</v>
      </c>
      <c r="C309" s="1" t="s">
        <v>29</v>
      </c>
      <c r="D309" s="1" t="s">
        <v>277</v>
      </c>
      <c r="E309" s="1" t="s">
        <v>173</v>
      </c>
      <c r="F309" s="3">
        <f>F310</f>
        <v>0</v>
      </c>
      <c r="G309" s="3">
        <f t="shared" si="210"/>
        <v>120000</v>
      </c>
      <c r="H309" s="3">
        <f>H310</f>
        <v>120000</v>
      </c>
      <c r="I309" s="3">
        <f t="shared" si="263"/>
        <v>0</v>
      </c>
      <c r="J309" s="3">
        <f>J310</f>
        <v>120000</v>
      </c>
      <c r="K309" s="41">
        <f>K310</f>
        <v>120000</v>
      </c>
      <c r="L309" s="3">
        <f t="shared" si="251"/>
        <v>0</v>
      </c>
      <c r="M309" s="41">
        <f>M310</f>
        <v>120000</v>
      </c>
      <c r="N309" s="3">
        <f t="shared" si="245"/>
        <v>0</v>
      </c>
      <c r="O309" s="3">
        <f t="shared" si="267"/>
        <v>0</v>
      </c>
      <c r="P309" s="3">
        <f>P310</f>
        <v>0</v>
      </c>
      <c r="Q309" s="3">
        <f t="shared" si="247"/>
        <v>-120000</v>
      </c>
      <c r="R309" s="3">
        <f t="shared" si="212"/>
        <v>0</v>
      </c>
      <c r="S309" s="3">
        <f t="shared" si="267"/>
        <v>0</v>
      </c>
      <c r="T309" s="14">
        <f t="shared" si="253"/>
        <v>0</v>
      </c>
      <c r="U309" s="3">
        <f t="shared" si="267"/>
        <v>0</v>
      </c>
      <c r="V309" s="14">
        <f t="shared" si="267"/>
        <v>2485100</v>
      </c>
      <c r="W309" s="46">
        <f t="shared" si="265"/>
        <v>-2485100</v>
      </c>
      <c r="X309" s="27">
        <f t="shared" si="267"/>
        <v>0</v>
      </c>
      <c r="Y309" s="48">
        <f t="shared" si="254"/>
        <v>2485100</v>
      </c>
      <c r="Z309" s="17">
        <f t="shared" si="267"/>
        <v>2485100</v>
      </c>
    </row>
    <row r="310" spans="1:26" ht="15.6" hidden="1" x14ac:dyDescent="0.25">
      <c r="A310" s="4" t="s">
        <v>174</v>
      </c>
      <c r="B310" s="1" t="s">
        <v>63</v>
      </c>
      <c r="C310" s="1" t="s">
        <v>29</v>
      </c>
      <c r="D310" s="1" t="s">
        <v>277</v>
      </c>
      <c r="E310" s="1" t="s">
        <v>175</v>
      </c>
      <c r="F310" s="3">
        <v>0</v>
      </c>
      <c r="G310" s="3">
        <f t="shared" si="210"/>
        <v>120000</v>
      </c>
      <c r="H310" s="3">
        <v>120000</v>
      </c>
      <c r="I310" s="3">
        <f t="shared" si="263"/>
        <v>0</v>
      </c>
      <c r="J310" s="3">
        <v>120000</v>
      </c>
      <c r="K310" s="41">
        <v>120000</v>
      </c>
      <c r="L310" s="3">
        <f t="shared" si="251"/>
        <v>0</v>
      </c>
      <c r="M310" s="41">
        <v>120000</v>
      </c>
      <c r="N310" s="3">
        <f t="shared" si="245"/>
        <v>0</v>
      </c>
      <c r="O310" s="3">
        <v>0</v>
      </c>
      <c r="P310" s="3">
        <v>0</v>
      </c>
      <c r="Q310" s="3">
        <f t="shared" si="247"/>
        <v>-120000</v>
      </c>
      <c r="R310" s="3">
        <f t="shared" si="212"/>
        <v>0</v>
      </c>
      <c r="S310" s="3">
        <v>0</v>
      </c>
      <c r="T310" s="14">
        <f t="shared" si="253"/>
        <v>0</v>
      </c>
      <c r="U310" s="3">
        <v>0</v>
      </c>
      <c r="V310" s="14">
        <v>2485100</v>
      </c>
      <c r="W310" s="46">
        <f t="shared" si="265"/>
        <v>-2485100</v>
      </c>
      <c r="X310" s="27">
        <v>0</v>
      </c>
      <c r="Y310" s="48">
        <f t="shared" si="254"/>
        <v>2485100</v>
      </c>
      <c r="Z310" s="17">
        <v>2485100</v>
      </c>
    </row>
    <row r="311" spans="1:26" ht="15.6" x14ac:dyDescent="0.25">
      <c r="A311" s="2" t="s">
        <v>205</v>
      </c>
      <c r="B311" s="1" t="s">
        <v>63</v>
      </c>
      <c r="C311" s="1" t="s">
        <v>63</v>
      </c>
      <c r="D311" s="1" t="s">
        <v>0</v>
      </c>
      <c r="E311" s="1" t="s">
        <v>0</v>
      </c>
      <c r="F311" s="3">
        <f>F312</f>
        <v>35000</v>
      </c>
      <c r="G311" s="3">
        <f t="shared" si="210"/>
        <v>0</v>
      </c>
      <c r="H311" s="3">
        <f>H312</f>
        <v>35000</v>
      </c>
      <c r="I311" s="3">
        <f t="shared" si="263"/>
        <v>0</v>
      </c>
      <c r="J311" s="3">
        <f t="shared" ref="J311:M313" si="268">J312</f>
        <v>35000</v>
      </c>
      <c r="K311" s="41">
        <f t="shared" si="268"/>
        <v>35000</v>
      </c>
      <c r="L311" s="3">
        <f t="shared" si="251"/>
        <v>0</v>
      </c>
      <c r="M311" s="41">
        <f t="shared" si="268"/>
        <v>35000</v>
      </c>
      <c r="N311" s="3">
        <f t="shared" si="245"/>
        <v>0</v>
      </c>
      <c r="O311" s="3">
        <v>0</v>
      </c>
      <c r="P311" s="3">
        <f t="shared" ref="P311:P313" si="269">P312</f>
        <v>35000</v>
      </c>
      <c r="Q311" s="3">
        <f t="shared" si="247"/>
        <v>0</v>
      </c>
      <c r="R311" s="3">
        <f t="shared" si="212"/>
        <v>0</v>
      </c>
      <c r="S311" s="3">
        <v>0</v>
      </c>
      <c r="T311" s="14">
        <f t="shared" si="253"/>
        <v>0</v>
      </c>
      <c r="U311" s="3">
        <v>0</v>
      </c>
      <c r="V311" s="14">
        <v>0</v>
      </c>
      <c r="W311" s="46">
        <f t="shared" si="265"/>
        <v>0</v>
      </c>
      <c r="X311" s="27">
        <v>0</v>
      </c>
      <c r="Y311" s="48">
        <f t="shared" si="254"/>
        <v>0</v>
      </c>
      <c r="Z311" s="17">
        <v>0</v>
      </c>
    </row>
    <row r="312" spans="1:26" ht="31.2" x14ac:dyDescent="0.25">
      <c r="A312" s="4" t="s">
        <v>206</v>
      </c>
      <c r="B312" s="1" t="s">
        <v>63</v>
      </c>
      <c r="C312" s="1" t="s">
        <v>63</v>
      </c>
      <c r="D312" s="1" t="s">
        <v>207</v>
      </c>
      <c r="E312" s="5" t="s">
        <v>0</v>
      </c>
      <c r="F312" s="3">
        <f>F313</f>
        <v>35000</v>
      </c>
      <c r="G312" s="3">
        <f t="shared" si="210"/>
        <v>0</v>
      </c>
      <c r="H312" s="3">
        <f>H313</f>
        <v>35000</v>
      </c>
      <c r="I312" s="3">
        <f t="shared" si="263"/>
        <v>0</v>
      </c>
      <c r="J312" s="3">
        <f t="shared" si="268"/>
        <v>35000</v>
      </c>
      <c r="K312" s="41">
        <f t="shared" si="268"/>
        <v>35000</v>
      </c>
      <c r="L312" s="3">
        <f t="shared" si="251"/>
        <v>0</v>
      </c>
      <c r="M312" s="41">
        <f t="shared" si="268"/>
        <v>35000</v>
      </c>
      <c r="N312" s="3">
        <f t="shared" si="245"/>
        <v>0</v>
      </c>
      <c r="O312" s="3">
        <v>0</v>
      </c>
      <c r="P312" s="3">
        <f t="shared" si="269"/>
        <v>35000</v>
      </c>
      <c r="Q312" s="3">
        <f t="shared" si="247"/>
        <v>0</v>
      </c>
      <c r="R312" s="3">
        <f t="shared" si="212"/>
        <v>0</v>
      </c>
      <c r="S312" s="3">
        <v>0</v>
      </c>
      <c r="T312" s="14">
        <f t="shared" si="253"/>
        <v>0</v>
      </c>
      <c r="U312" s="3">
        <v>0</v>
      </c>
      <c r="V312" s="14">
        <v>0</v>
      </c>
      <c r="W312" s="46">
        <f t="shared" si="265"/>
        <v>0</v>
      </c>
      <c r="X312" s="27">
        <v>0</v>
      </c>
      <c r="Y312" s="48">
        <f t="shared" si="254"/>
        <v>0</v>
      </c>
      <c r="Z312" s="17">
        <v>0</v>
      </c>
    </row>
    <row r="313" spans="1:26" ht="46.8" x14ac:dyDescent="0.25">
      <c r="A313" s="4" t="s">
        <v>172</v>
      </c>
      <c r="B313" s="1" t="s">
        <v>63</v>
      </c>
      <c r="C313" s="1" t="s">
        <v>63</v>
      </c>
      <c r="D313" s="1" t="s">
        <v>207</v>
      </c>
      <c r="E313" s="1" t="s">
        <v>173</v>
      </c>
      <c r="F313" s="3">
        <f>F314</f>
        <v>35000</v>
      </c>
      <c r="G313" s="3">
        <f t="shared" si="210"/>
        <v>0</v>
      </c>
      <c r="H313" s="3">
        <f>H314</f>
        <v>35000</v>
      </c>
      <c r="I313" s="3">
        <f t="shared" si="263"/>
        <v>0</v>
      </c>
      <c r="J313" s="3">
        <f t="shared" si="268"/>
        <v>35000</v>
      </c>
      <c r="K313" s="41">
        <f t="shared" si="268"/>
        <v>35000</v>
      </c>
      <c r="L313" s="3">
        <f t="shared" si="251"/>
        <v>0</v>
      </c>
      <c r="M313" s="41">
        <f t="shared" si="268"/>
        <v>35000</v>
      </c>
      <c r="N313" s="3">
        <f t="shared" si="245"/>
        <v>0</v>
      </c>
      <c r="O313" s="3">
        <v>0</v>
      </c>
      <c r="P313" s="3">
        <f t="shared" si="269"/>
        <v>35000</v>
      </c>
      <c r="Q313" s="3">
        <f t="shared" si="247"/>
        <v>0</v>
      </c>
      <c r="R313" s="3">
        <f t="shared" si="212"/>
        <v>0</v>
      </c>
      <c r="S313" s="3">
        <v>0</v>
      </c>
      <c r="T313" s="14">
        <f t="shared" si="253"/>
        <v>0</v>
      </c>
      <c r="U313" s="3">
        <v>0</v>
      </c>
      <c r="V313" s="14">
        <v>0</v>
      </c>
      <c r="W313" s="46">
        <f t="shared" si="265"/>
        <v>0</v>
      </c>
      <c r="X313" s="27">
        <v>0</v>
      </c>
      <c r="Y313" s="48">
        <f t="shared" si="254"/>
        <v>0</v>
      </c>
      <c r="Z313" s="17">
        <v>0</v>
      </c>
    </row>
    <row r="314" spans="1:26" ht="15.6" x14ac:dyDescent="0.25">
      <c r="A314" s="4" t="s">
        <v>174</v>
      </c>
      <c r="B314" s="1" t="s">
        <v>63</v>
      </c>
      <c r="C314" s="1" t="s">
        <v>63</v>
      </c>
      <c r="D314" s="1" t="s">
        <v>207</v>
      </c>
      <c r="E314" s="1" t="s">
        <v>175</v>
      </c>
      <c r="F314" s="3">
        <v>35000</v>
      </c>
      <c r="G314" s="3">
        <f t="shared" ref="G314:G388" si="270">H314-F314</f>
        <v>0</v>
      </c>
      <c r="H314" s="3">
        <v>35000</v>
      </c>
      <c r="I314" s="3">
        <f t="shared" si="263"/>
        <v>0</v>
      </c>
      <c r="J314" s="3">
        <v>35000</v>
      </c>
      <c r="K314" s="41">
        <v>35000</v>
      </c>
      <c r="L314" s="3">
        <f t="shared" si="251"/>
        <v>0</v>
      </c>
      <c r="M314" s="41">
        <v>35000</v>
      </c>
      <c r="N314" s="3">
        <f t="shared" si="245"/>
        <v>0</v>
      </c>
      <c r="O314" s="3">
        <v>0</v>
      </c>
      <c r="P314" s="3">
        <v>35000</v>
      </c>
      <c r="Q314" s="3">
        <f t="shared" si="247"/>
        <v>0</v>
      </c>
      <c r="R314" s="3">
        <f t="shared" ref="R314:R388" si="271">S314-O314</f>
        <v>0</v>
      </c>
      <c r="S314" s="3">
        <v>0</v>
      </c>
      <c r="T314" s="14">
        <f t="shared" si="253"/>
        <v>0</v>
      </c>
      <c r="U314" s="3">
        <v>0</v>
      </c>
      <c r="V314" s="14">
        <v>0</v>
      </c>
      <c r="W314" s="46">
        <f t="shared" si="265"/>
        <v>0</v>
      </c>
      <c r="X314" s="27">
        <v>0</v>
      </c>
      <c r="Y314" s="48">
        <f t="shared" si="254"/>
        <v>0</v>
      </c>
      <c r="Z314" s="17">
        <v>0</v>
      </c>
    </row>
    <row r="315" spans="1:26" ht="15.6" x14ac:dyDescent="0.25">
      <c r="A315" s="2" t="s">
        <v>208</v>
      </c>
      <c r="B315" s="1" t="s">
        <v>63</v>
      </c>
      <c r="C315" s="1" t="s">
        <v>96</v>
      </c>
      <c r="D315" s="1" t="s">
        <v>0</v>
      </c>
      <c r="E315" s="1" t="s">
        <v>0</v>
      </c>
      <c r="F315" s="3">
        <f>F316+F323+F330</f>
        <v>37456924.119999997</v>
      </c>
      <c r="G315" s="3">
        <f t="shared" si="270"/>
        <v>150000</v>
      </c>
      <c r="H315" s="3">
        <f>H316+H323+H330</f>
        <v>37606924.119999997</v>
      </c>
      <c r="I315" s="3">
        <f t="shared" si="263"/>
        <v>894500</v>
      </c>
      <c r="J315" s="3">
        <f>J316+J323+J330+J333</f>
        <v>38501424.119999997</v>
      </c>
      <c r="K315" s="41">
        <f>K316+K323+K330+K333</f>
        <v>40582334.57</v>
      </c>
      <c r="L315" s="3">
        <f t="shared" si="251"/>
        <v>2080910.450000003</v>
      </c>
      <c r="M315" s="41">
        <f>M316+M323+M330+M333</f>
        <v>40582334.57</v>
      </c>
      <c r="N315" s="3">
        <f t="shared" si="245"/>
        <v>0</v>
      </c>
      <c r="O315" s="3">
        <f t="shared" ref="O315:V315" si="272">O316+O323+O330</f>
        <v>34912681.119999997</v>
      </c>
      <c r="P315" s="3">
        <f>P316+P323+P330+P333</f>
        <v>40676034.57</v>
      </c>
      <c r="Q315" s="3">
        <f t="shared" si="247"/>
        <v>93700</v>
      </c>
      <c r="R315" s="3">
        <f t="shared" si="271"/>
        <v>0</v>
      </c>
      <c r="S315" s="3">
        <f t="shared" ref="S315:U315" si="273">S316+S323+S330</f>
        <v>34912681.119999997</v>
      </c>
      <c r="T315" s="14">
        <f t="shared" si="253"/>
        <v>0</v>
      </c>
      <c r="U315" s="3">
        <f t="shared" si="273"/>
        <v>34912681.119999997</v>
      </c>
      <c r="V315" s="14">
        <f t="shared" si="272"/>
        <v>34912681.119999997</v>
      </c>
      <c r="W315" s="46">
        <f t="shared" si="265"/>
        <v>0</v>
      </c>
      <c r="X315" s="27">
        <f t="shared" ref="X315:Z315" si="274">X316+X323+X330</f>
        <v>34912681.119999997</v>
      </c>
      <c r="Y315" s="48">
        <f t="shared" si="254"/>
        <v>0</v>
      </c>
      <c r="Z315" s="17">
        <f t="shared" si="274"/>
        <v>34912681.119999997</v>
      </c>
    </row>
    <row r="316" spans="1:26" ht="46.8" x14ac:dyDescent="0.25">
      <c r="A316" s="4" t="s">
        <v>30</v>
      </c>
      <c r="B316" s="1" t="s">
        <v>63</v>
      </c>
      <c r="C316" s="1" t="s">
        <v>96</v>
      </c>
      <c r="D316" s="1" t="s">
        <v>209</v>
      </c>
      <c r="E316" s="5" t="s">
        <v>0</v>
      </c>
      <c r="F316" s="3">
        <f>F317+F319</f>
        <v>4269100</v>
      </c>
      <c r="G316" s="3">
        <f t="shared" si="270"/>
        <v>0</v>
      </c>
      <c r="H316" s="3">
        <f>H317+H319</f>
        <v>4269100</v>
      </c>
      <c r="I316" s="3">
        <f t="shared" si="263"/>
        <v>894500</v>
      </c>
      <c r="J316" s="3">
        <f>J317+J319+J321</f>
        <v>5163600</v>
      </c>
      <c r="K316" s="41">
        <f>K317+K319+K321</f>
        <v>5163600</v>
      </c>
      <c r="L316" s="3">
        <f t="shared" si="251"/>
        <v>0</v>
      </c>
      <c r="M316" s="41">
        <f>M317+M319+M321</f>
        <v>5163600</v>
      </c>
      <c r="N316" s="3">
        <f t="shared" si="245"/>
        <v>0</v>
      </c>
      <c r="O316" s="3">
        <f t="shared" ref="O316:V316" si="275">O317+O319</f>
        <v>3598400</v>
      </c>
      <c r="P316" s="3">
        <f>P317+P319+P321</f>
        <v>5163600</v>
      </c>
      <c r="Q316" s="3">
        <f t="shared" si="247"/>
        <v>0</v>
      </c>
      <c r="R316" s="3">
        <f t="shared" si="271"/>
        <v>0</v>
      </c>
      <c r="S316" s="3">
        <f t="shared" ref="S316:U316" si="276">S317+S319</f>
        <v>3598400</v>
      </c>
      <c r="T316" s="14">
        <f t="shared" si="253"/>
        <v>0</v>
      </c>
      <c r="U316" s="3">
        <f t="shared" si="276"/>
        <v>3598400</v>
      </c>
      <c r="V316" s="14">
        <f t="shared" si="275"/>
        <v>3598400</v>
      </c>
      <c r="W316" s="46">
        <f t="shared" si="265"/>
        <v>0</v>
      </c>
      <c r="X316" s="27">
        <f t="shared" ref="X316:Z316" si="277">X317+X319</f>
        <v>3598400</v>
      </c>
      <c r="Y316" s="48">
        <f t="shared" si="254"/>
        <v>0</v>
      </c>
      <c r="Z316" s="17">
        <f t="shared" si="277"/>
        <v>3598400</v>
      </c>
    </row>
    <row r="317" spans="1:26" ht="93.6" x14ac:dyDescent="0.25">
      <c r="A317" s="4" t="s">
        <v>24</v>
      </c>
      <c r="B317" s="1" t="s">
        <v>63</v>
      </c>
      <c r="C317" s="1" t="s">
        <v>96</v>
      </c>
      <c r="D317" s="1" t="s">
        <v>209</v>
      </c>
      <c r="E317" s="1" t="s">
        <v>25</v>
      </c>
      <c r="F317" s="3">
        <f>F318</f>
        <v>3598400</v>
      </c>
      <c r="G317" s="3">
        <f t="shared" si="270"/>
        <v>0</v>
      </c>
      <c r="H317" s="3">
        <f>H318</f>
        <v>3598400</v>
      </c>
      <c r="I317" s="3">
        <f t="shared" si="263"/>
        <v>894500</v>
      </c>
      <c r="J317" s="3">
        <f>J318</f>
        <v>4492900</v>
      </c>
      <c r="K317" s="41">
        <f>K318</f>
        <v>4492900</v>
      </c>
      <c r="L317" s="3">
        <f t="shared" si="251"/>
        <v>0</v>
      </c>
      <c r="M317" s="41">
        <f>M318</f>
        <v>4492900</v>
      </c>
      <c r="N317" s="3">
        <f t="shared" si="245"/>
        <v>0</v>
      </c>
      <c r="O317" s="3">
        <f t="shared" ref="O317:Z317" si="278">O318</f>
        <v>3598400</v>
      </c>
      <c r="P317" s="3">
        <f>P318</f>
        <v>4492900</v>
      </c>
      <c r="Q317" s="3">
        <f t="shared" si="247"/>
        <v>0</v>
      </c>
      <c r="R317" s="3">
        <f t="shared" si="271"/>
        <v>0</v>
      </c>
      <c r="S317" s="3">
        <f t="shared" si="278"/>
        <v>3598400</v>
      </c>
      <c r="T317" s="14">
        <f t="shared" si="253"/>
        <v>0</v>
      </c>
      <c r="U317" s="3">
        <f t="shared" si="278"/>
        <v>3598400</v>
      </c>
      <c r="V317" s="14">
        <f t="shared" si="278"/>
        <v>3598400</v>
      </c>
      <c r="W317" s="46">
        <f t="shared" si="265"/>
        <v>0</v>
      </c>
      <c r="X317" s="27">
        <f t="shared" si="278"/>
        <v>3598400</v>
      </c>
      <c r="Y317" s="48">
        <f t="shared" si="254"/>
        <v>0</v>
      </c>
      <c r="Z317" s="17">
        <f t="shared" si="278"/>
        <v>3598400</v>
      </c>
    </row>
    <row r="318" spans="1:26" ht="31.2" x14ac:dyDescent="0.25">
      <c r="A318" s="4" t="s">
        <v>26</v>
      </c>
      <c r="B318" s="1" t="s">
        <v>63</v>
      </c>
      <c r="C318" s="1" t="s">
        <v>96</v>
      </c>
      <c r="D318" s="1" t="s">
        <v>209</v>
      </c>
      <c r="E318" s="1" t="s">
        <v>27</v>
      </c>
      <c r="F318" s="3">
        <v>3598400</v>
      </c>
      <c r="G318" s="3">
        <f t="shared" si="270"/>
        <v>0</v>
      </c>
      <c r="H318" s="3">
        <v>3598400</v>
      </c>
      <c r="I318" s="3">
        <f t="shared" si="263"/>
        <v>894500</v>
      </c>
      <c r="J318" s="3">
        <v>4492900</v>
      </c>
      <c r="K318" s="41">
        <v>4492900</v>
      </c>
      <c r="L318" s="3">
        <f t="shared" si="251"/>
        <v>0</v>
      </c>
      <c r="M318" s="41">
        <v>4492900</v>
      </c>
      <c r="N318" s="3">
        <f t="shared" si="245"/>
        <v>0</v>
      </c>
      <c r="O318" s="3">
        <v>3598400</v>
      </c>
      <c r="P318" s="3">
        <v>4492900</v>
      </c>
      <c r="Q318" s="3">
        <f t="shared" si="247"/>
        <v>0</v>
      </c>
      <c r="R318" s="3">
        <f t="shared" si="271"/>
        <v>0</v>
      </c>
      <c r="S318" s="3">
        <v>3598400</v>
      </c>
      <c r="T318" s="14">
        <f t="shared" si="253"/>
        <v>0</v>
      </c>
      <c r="U318" s="3">
        <v>3598400</v>
      </c>
      <c r="V318" s="14">
        <v>3598400</v>
      </c>
      <c r="W318" s="46">
        <f t="shared" si="265"/>
        <v>0</v>
      </c>
      <c r="X318" s="27">
        <v>3598400</v>
      </c>
      <c r="Y318" s="48">
        <f t="shared" si="254"/>
        <v>0</v>
      </c>
      <c r="Z318" s="17">
        <v>3598400</v>
      </c>
    </row>
    <row r="319" spans="1:26" ht="46.95" customHeight="1" x14ac:dyDescent="0.25">
      <c r="A319" s="4" t="s">
        <v>32</v>
      </c>
      <c r="B319" s="1" t="s">
        <v>63</v>
      </c>
      <c r="C319" s="1" t="s">
        <v>96</v>
      </c>
      <c r="D319" s="1" t="s">
        <v>209</v>
      </c>
      <c r="E319" s="1" t="s">
        <v>33</v>
      </c>
      <c r="F319" s="3">
        <f>F320</f>
        <v>670700</v>
      </c>
      <c r="G319" s="3">
        <f t="shared" si="270"/>
        <v>0</v>
      </c>
      <c r="H319" s="3">
        <f>H320</f>
        <v>670700</v>
      </c>
      <c r="I319" s="3">
        <f t="shared" si="263"/>
        <v>0</v>
      </c>
      <c r="J319" s="3">
        <f>J320</f>
        <v>670700</v>
      </c>
      <c r="K319" s="41">
        <f>K320</f>
        <v>670700</v>
      </c>
      <c r="L319" s="3">
        <f t="shared" si="251"/>
        <v>0</v>
      </c>
      <c r="M319" s="41">
        <f>M320</f>
        <v>670700</v>
      </c>
      <c r="N319" s="3">
        <f t="shared" si="245"/>
        <v>0</v>
      </c>
      <c r="O319" s="3">
        <f t="shared" ref="O319:Z321" si="279">O320</f>
        <v>0</v>
      </c>
      <c r="P319" s="3">
        <f>P320</f>
        <v>670700</v>
      </c>
      <c r="Q319" s="3">
        <f t="shared" si="247"/>
        <v>0</v>
      </c>
      <c r="R319" s="3">
        <f t="shared" si="271"/>
        <v>0</v>
      </c>
      <c r="S319" s="3">
        <f t="shared" si="279"/>
        <v>0</v>
      </c>
      <c r="T319" s="14">
        <f t="shared" si="253"/>
        <v>0</v>
      </c>
      <c r="U319" s="3">
        <f t="shared" si="279"/>
        <v>0</v>
      </c>
      <c r="V319" s="14">
        <f t="shared" si="279"/>
        <v>0</v>
      </c>
      <c r="W319" s="46">
        <f t="shared" si="265"/>
        <v>0</v>
      </c>
      <c r="X319" s="27">
        <f t="shared" si="279"/>
        <v>0</v>
      </c>
      <c r="Y319" s="48">
        <f t="shared" si="254"/>
        <v>0</v>
      </c>
      <c r="Z319" s="17">
        <f t="shared" si="279"/>
        <v>0</v>
      </c>
    </row>
    <row r="320" spans="1:26" ht="46.8" x14ac:dyDescent="0.25">
      <c r="A320" s="4" t="s">
        <v>34</v>
      </c>
      <c r="B320" s="1" t="s">
        <v>63</v>
      </c>
      <c r="C320" s="1" t="s">
        <v>96</v>
      </c>
      <c r="D320" s="1" t="s">
        <v>209</v>
      </c>
      <c r="E320" s="1" t="s">
        <v>35</v>
      </c>
      <c r="F320" s="3">
        <v>670700</v>
      </c>
      <c r="G320" s="3">
        <f t="shared" si="270"/>
        <v>0</v>
      </c>
      <c r="H320" s="3">
        <v>670700</v>
      </c>
      <c r="I320" s="3">
        <f t="shared" si="263"/>
        <v>0</v>
      </c>
      <c r="J320" s="3">
        <v>670700</v>
      </c>
      <c r="K320" s="41">
        <v>670700</v>
      </c>
      <c r="L320" s="3">
        <f t="shared" si="251"/>
        <v>0</v>
      </c>
      <c r="M320" s="41">
        <v>670700</v>
      </c>
      <c r="N320" s="3">
        <f t="shared" si="245"/>
        <v>0</v>
      </c>
      <c r="O320" s="3">
        <v>0</v>
      </c>
      <c r="P320" s="3">
        <v>670700</v>
      </c>
      <c r="Q320" s="3">
        <f t="shared" si="247"/>
        <v>0</v>
      </c>
      <c r="R320" s="3">
        <f t="shared" si="271"/>
        <v>0</v>
      </c>
      <c r="S320" s="3">
        <v>0</v>
      </c>
      <c r="T320" s="14">
        <f t="shared" si="253"/>
        <v>0</v>
      </c>
      <c r="U320" s="3">
        <v>0</v>
      </c>
      <c r="V320" s="14">
        <v>0</v>
      </c>
      <c r="W320" s="46">
        <f t="shared" si="265"/>
        <v>0</v>
      </c>
      <c r="X320" s="27">
        <v>0</v>
      </c>
      <c r="Y320" s="48">
        <f t="shared" si="254"/>
        <v>0</v>
      </c>
      <c r="Z320" s="17">
        <v>0</v>
      </c>
    </row>
    <row r="321" spans="1:26" ht="24.6" hidden="1" customHeight="1" x14ac:dyDescent="0.25">
      <c r="A321" s="4" t="s">
        <v>65</v>
      </c>
      <c r="B321" s="1" t="s">
        <v>63</v>
      </c>
      <c r="C321" s="1" t="s">
        <v>96</v>
      </c>
      <c r="D321" s="1" t="s">
        <v>209</v>
      </c>
      <c r="E321" s="1">
        <v>800</v>
      </c>
      <c r="F321" s="3">
        <f>F322</f>
        <v>670700</v>
      </c>
      <c r="G321" s="3">
        <f t="shared" ref="G321:G322" si="280">H321-F321</f>
        <v>0</v>
      </c>
      <c r="H321" s="3">
        <f>H322</f>
        <v>670700</v>
      </c>
      <c r="I321" s="3">
        <f t="shared" ref="I321:I322" si="281">J321-H321</f>
        <v>-670700</v>
      </c>
      <c r="J321" s="3">
        <f>J322</f>
        <v>0</v>
      </c>
      <c r="K321" s="41">
        <f>K322</f>
        <v>0</v>
      </c>
      <c r="L321" s="3">
        <f t="shared" ref="L321:L322" si="282">K321-J321</f>
        <v>0</v>
      </c>
      <c r="M321" s="41">
        <f>M322</f>
        <v>0</v>
      </c>
      <c r="N321" s="3">
        <f t="shared" si="245"/>
        <v>0</v>
      </c>
      <c r="O321" s="3">
        <f t="shared" si="279"/>
        <v>0</v>
      </c>
      <c r="P321" s="3">
        <f>P322</f>
        <v>0</v>
      </c>
      <c r="Q321" s="3">
        <f t="shared" si="247"/>
        <v>0</v>
      </c>
      <c r="R321" s="3">
        <f t="shared" ref="R321:R322" si="283">S321-O321</f>
        <v>0</v>
      </c>
      <c r="S321" s="3">
        <f t="shared" si="279"/>
        <v>0</v>
      </c>
      <c r="T321" s="14">
        <f t="shared" ref="T321:T322" si="284">U321-S321</f>
        <v>0</v>
      </c>
      <c r="U321" s="3">
        <f t="shared" si="279"/>
        <v>0</v>
      </c>
      <c r="V321" s="14">
        <f t="shared" si="279"/>
        <v>0</v>
      </c>
      <c r="W321" s="46">
        <f t="shared" ref="W321:W322" si="285">X321-V321</f>
        <v>0</v>
      </c>
      <c r="X321" s="27">
        <f t="shared" si="279"/>
        <v>0</v>
      </c>
      <c r="Y321" s="48">
        <f t="shared" ref="Y321:Y322" si="286">Z321-X321</f>
        <v>0</v>
      </c>
      <c r="Z321" s="17">
        <f t="shared" si="279"/>
        <v>0</v>
      </c>
    </row>
    <row r="322" spans="1:26" ht="15.6" hidden="1" x14ac:dyDescent="0.25">
      <c r="A322" s="4" t="s">
        <v>79</v>
      </c>
      <c r="B322" s="1" t="s">
        <v>63</v>
      </c>
      <c r="C322" s="1" t="s">
        <v>96</v>
      </c>
      <c r="D322" s="1" t="s">
        <v>209</v>
      </c>
      <c r="E322" s="1">
        <v>850</v>
      </c>
      <c r="F322" s="3">
        <v>670700</v>
      </c>
      <c r="G322" s="3">
        <f t="shared" si="280"/>
        <v>0</v>
      </c>
      <c r="H322" s="3">
        <v>670700</v>
      </c>
      <c r="I322" s="3">
        <f t="shared" si="281"/>
        <v>-670700</v>
      </c>
      <c r="J322" s="3">
        <v>0</v>
      </c>
      <c r="K322" s="41">
        <v>0</v>
      </c>
      <c r="L322" s="3">
        <f t="shared" si="282"/>
        <v>0</v>
      </c>
      <c r="M322" s="41">
        <v>0</v>
      </c>
      <c r="N322" s="3">
        <f t="shared" si="245"/>
        <v>0</v>
      </c>
      <c r="O322" s="3">
        <v>0</v>
      </c>
      <c r="P322" s="3">
        <v>0</v>
      </c>
      <c r="Q322" s="3">
        <f t="shared" si="247"/>
        <v>0</v>
      </c>
      <c r="R322" s="3">
        <f t="shared" si="283"/>
        <v>0</v>
      </c>
      <c r="S322" s="3">
        <v>0</v>
      </c>
      <c r="T322" s="14">
        <f t="shared" si="284"/>
        <v>0</v>
      </c>
      <c r="U322" s="3">
        <v>0</v>
      </c>
      <c r="V322" s="14">
        <v>0</v>
      </c>
      <c r="W322" s="46">
        <f t="shared" si="285"/>
        <v>0</v>
      </c>
      <c r="X322" s="27">
        <v>0</v>
      </c>
      <c r="Y322" s="48">
        <f t="shared" si="286"/>
        <v>0</v>
      </c>
      <c r="Z322" s="17">
        <v>0</v>
      </c>
    </row>
    <row r="323" spans="1:26" ht="46.8" x14ac:dyDescent="0.25">
      <c r="A323" s="4" t="s">
        <v>115</v>
      </c>
      <c r="B323" s="1" t="s">
        <v>63</v>
      </c>
      <c r="C323" s="1" t="s">
        <v>96</v>
      </c>
      <c r="D323" s="1" t="s">
        <v>210</v>
      </c>
      <c r="E323" s="5" t="s">
        <v>0</v>
      </c>
      <c r="F323" s="3">
        <f>F324+F326+F328</f>
        <v>32498530</v>
      </c>
      <c r="G323" s="3">
        <f t="shared" si="270"/>
        <v>150000</v>
      </c>
      <c r="H323" s="3">
        <f>H324+H326+H328</f>
        <v>32648530</v>
      </c>
      <c r="I323" s="3">
        <f t="shared" si="263"/>
        <v>0</v>
      </c>
      <c r="J323" s="3">
        <f>J324+J326+J328</f>
        <v>32648530</v>
      </c>
      <c r="K323" s="41">
        <f>K324+K326+K328</f>
        <v>34677130</v>
      </c>
      <c r="L323" s="3">
        <f t="shared" si="251"/>
        <v>2028600</v>
      </c>
      <c r="M323" s="41">
        <f>M324+M326+M328</f>
        <v>34677130</v>
      </c>
      <c r="N323" s="3">
        <f t="shared" si="245"/>
        <v>0</v>
      </c>
      <c r="O323" s="3">
        <f t="shared" ref="O323:V323" si="287">O324+O326+O328</f>
        <v>30624987</v>
      </c>
      <c r="P323" s="3">
        <f>P324+P326+P328</f>
        <v>34770830</v>
      </c>
      <c r="Q323" s="3">
        <f t="shared" si="247"/>
        <v>93700</v>
      </c>
      <c r="R323" s="3">
        <f t="shared" si="271"/>
        <v>0</v>
      </c>
      <c r="S323" s="3">
        <f t="shared" ref="S323:U323" si="288">S324+S326+S328</f>
        <v>30624987</v>
      </c>
      <c r="T323" s="14">
        <f t="shared" si="253"/>
        <v>0</v>
      </c>
      <c r="U323" s="3">
        <f t="shared" si="288"/>
        <v>30624987</v>
      </c>
      <c r="V323" s="14">
        <f t="shared" si="287"/>
        <v>30624987</v>
      </c>
      <c r="W323" s="46">
        <f t="shared" si="265"/>
        <v>0</v>
      </c>
      <c r="X323" s="27">
        <f t="shared" ref="X323:Z323" si="289">X324+X326+X328</f>
        <v>30624987</v>
      </c>
      <c r="Y323" s="48">
        <f t="shared" si="254"/>
        <v>0</v>
      </c>
      <c r="Z323" s="17">
        <f t="shared" si="289"/>
        <v>30624987</v>
      </c>
    </row>
    <row r="324" spans="1:26" ht="93.6" x14ac:dyDescent="0.25">
      <c r="A324" s="4" t="s">
        <v>24</v>
      </c>
      <c r="B324" s="1" t="s">
        <v>63</v>
      </c>
      <c r="C324" s="1" t="s">
        <v>96</v>
      </c>
      <c r="D324" s="1" t="s">
        <v>210</v>
      </c>
      <c r="E324" s="1" t="s">
        <v>25</v>
      </c>
      <c r="F324" s="3">
        <f>F325</f>
        <v>30614187</v>
      </c>
      <c r="G324" s="3">
        <f t="shared" si="270"/>
        <v>0</v>
      </c>
      <c r="H324" s="3">
        <f>H325</f>
        <v>30614187</v>
      </c>
      <c r="I324" s="3">
        <f t="shared" si="263"/>
        <v>0</v>
      </c>
      <c r="J324" s="3">
        <f>J325</f>
        <v>30614187</v>
      </c>
      <c r="K324" s="41">
        <f>K325</f>
        <v>32472787</v>
      </c>
      <c r="L324" s="3">
        <f t="shared" si="251"/>
        <v>1858600</v>
      </c>
      <c r="M324" s="41">
        <f>M325</f>
        <v>32472787</v>
      </c>
      <c r="N324" s="3">
        <f t="shared" si="245"/>
        <v>0</v>
      </c>
      <c r="O324" s="3">
        <f t="shared" ref="O324:Z324" si="290">O325</f>
        <v>30614187</v>
      </c>
      <c r="P324" s="3">
        <f>P325</f>
        <v>32626487</v>
      </c>
      <c r="Q324" s="3">
        <f t="shared" si="247"/>
        <v>153700</v>
      </c>
      <c r="R324" s="3">
        <f t="shared" si="271"/>
        <v>0</v>
      </c>
      <c r="S324" s="3">
        <f t="shared" si="290"/>
        <v>30614187</v>
      </c>
      <c r="T324" s="14">
        <f t="shared" si="253"/>
        <v>0</v>
      </c>
      <c r="U324" s="3">
        <f t="shared" si="290"/>
        <v>30614187</v>
      </c>
      <c r="V324" s="14">
        <f t="shared" si="290"/>
        <v>30614187</v>
      </c>
      <c r="W324" s="46">
        <f t="shared" si="265"/>
        <v>0</v>
      </c>
      <c r="X324" s="27">
        <f t="shared" si="290"/>
        <v>30614187</v>
      </c>
      <c r="Y324" s="48">
        <f t="shared" si="254"/>
        <v>0</v>
      </c>
      <c r="Z324" s="17">
        <f t="shared" si="290"/>
        <v>30614187</v>
      </c>
    </row>
    <row r="325" spans="1:26" ht="31.2" x14ac:dyDescent="0.25">
      <c r="A325" s="4" t="s">
        <v>101</v>
      </c>
      <c r="B325" s="1" t="s">
        <v>63</v>
      </c>
      <c r="C325" s="1" t="s">
        <v>96</v>
      </c>
      <c r="D325" s="1" t="s">
        <v>210</v>
      </c>
      <c r="E325" s="1" t="s">
        <v>102</v>
      </c>
      <c r="F325" s="3">
        <v>30614187</v>
      </c>
      <c r="G325" s="3">
        <f t="shared" si="270"/>
        <v>0</v>
      </c>
      <c r="H325" s="3">
        <v>30614187</v>
      </c>
      <c r="I325" s="3">
        <f t="shared" si="263"/>
        <v>0</v>
      </c>
      <c r="J325" s="3">
        <v>30614187</v>
      </c>
      <c r="K325" s="41">
        <v>32472787</v>
      </c>
      <c r="L325" s="3">
        <f t="shared" si="251"/>
        <v>1858600</v>
      </c>
      <c r="M325" s="41">
        <v>32472787</v>
      </c>
      <c r="N325" s="3">
        <f t="shared" si="245"/>
        <v>0</v>
      </c>
      <c r="O325" s="3">
        <v>30614187</v>
      </c>
      <c r="P325" s="3">
        <v>32626487</v>
      </c>
      <c r="Q325" s="3">
        <f t="shared" si="247"/>
        <v>153700</v>
      </c>
      <c r="R325" s="3">
        <f t="shared" si="271"/>
        <v>0</v>
      </c>
      <c r="S325" s="3">
        <v>30614187</v>
      </c>
      <c r="T325" s="14">
        <f t="shared" si="253"/>
        <v>0</v>
      </c>
      <c r="U325" s="3">
        <v>30614187</v>
      </c>
      <c r="V325" s="14">
        <v>30614187</v>
      </c>
      <c r="W325" s="46">
        <f t="shared" si="265"/>
        <v>0</v>
      </c>
      <c r="X325" s="27">
        <v>30614187</v>
      </c>
      <c r="Y325" s="48">
        <f t="shared" si="254"/>
        <v>0</v>
      </c>
      <c r="Z325" s="17">
        <v>30614187</v>
      </c>
    </row>
    <row r="326" spans="1:26" ht="46.8" x14ac:dyDescent="0.25">
      <c r="A326" s="4" t="s">
        <v>32</v>
      </c>
      <c r="B326" s="1" t="s">
        <v>63</v>
      </c>
      <c r="C326" s="1" t="s">
        <v>96</v>
      </c>
      <c r="D326" s="1" t="s">
        <v>210</v>
      </c>
      <c r="E326" s="1" t="s">
        <v>33</v>
      </c>
      <c r="F326" s="3">
        <f>F327</f>
        <v>1875543</v>
      </c>
      <c r="G326" s="3">
        <f t="shared" si="270"/>
        <v>150000</v>
      </c>
      <c r="H326" s="3">
        <f>H327</f>
        <v>2025543</v>
      </c>
      <c r="I326" s="3">
        <f t="shared" si="263"/>
        <v>0</v>
      </c>
      <c r="J326" s="3">
        <f>J327</f>
        <v>2025543</v>
      </c>
      <c r="K326" s="41">
        <f>K327</f>
        <v>2195543</v>
      </c>
      <c r="L326" s="3">
        <f t="shared" si="251"/>
        <v>170000</v>
      </c>
      <c r="M326" s="41">
        <f>M327</f>
        <v>2195543</v>
      </c>
      <c r="N326" s="3">
        <f t="shared" si="245"/>
        <v>0</v>
      </c>
      <c r="O326" s="3">
        <f t="shared" ref="O326:Z326" si="291">O327</f>
        <v>2000</v>
      </c>
      <c r="P326" s="3">
        <f>P327</f>
        <v>2137615</v>
      </c>
      <c r="Q326" s="3">
        <f t="shared" si="247"/>
        <v>-57928</v>
      </c>
      <c r="R326" s="3">
        <f t="shared" si="271"/>
        <v>0</v>
      </c>
      <c r="S326" s="3">
        <f t="shared" si="291"/>
        <v>2000</v>
      </c>
      <c r="T326" s="14">
        <f t="shared" si="253"/>
        <v>0</v>
      </c>
      <c r="U326" s="3">
        <f t="shared" si="291"/>
        <v>2000</v>
      </c>
      <c r="V326" s="14">
        <f t="shared" si="291"/>
        <v>2000</v>
      </c>
      <c r="W326" s="46">
        <f t="shared" si="265"/>
        <v>0</v>
      </c>
      <c r="X326" s="27">
        <f t="shared" si="291"/>
        <v>2000</v>
      </c>
      <c r="Y326" s="48">
        <f t="shared" si="254"/>
        <v>0</v>
      </c>
      <c r="Z326" s="17">
        <f t="shared" si="291"/>
        <v>2000</v>
      </c>
    </row>
    <row r="327" spans="1:26" ht="46.8" x14ac:dyDescent="0.25">
      <c r="A327" s="4" t="s">
        <v>34</v>
      </c>
      <c r="B327" s="1" t="s">
        <v>63</v>
      </c>
      <c r="C327" s="1" t="s">
        <v>96</v>
      </c>
      <c r="D327" s="1" t="s">
        <v>210</v>
      </c>
      <c r="E327" s="1" t="s">
        <v>35</v>
      </c>
      <c r="F327" s="3">
        <v>1875543</v>
      </c>
      <c r="G327" s="3">
        <f t="shared" si="270"/>
        <v>150000</v>
      </c>
      <c r="H327" s="3">
        <v>2025543</v>
      </c>
      <c r="I327" s="3">
        <f t="shared" si="263"/>
        <v>0</v>
      </c>
      <c r="J327" s="3">
        <v>2025543</v>
      </c>
      <c r="K327" s="41">
        <v>2195543</v>
      </c>
      <c r="L327" s="3">
        <f t="shared" si="251"/>
        <v>170000</v>
      </c>
      <c r="M327" s="41">
        <v>2195543</v>
      </c>
      <c r="N327" s="3">
        <f t="shared" si="245"/>
        <v>0</v>
      </c>
      <c r="O327" s="3">
        <v>2000</v>
      </c>
      <c r="P327" s="3">
        <v>2137615</v>
      </c>
      <c r="Q327" s="3">
        <f t="shared" si="247"/>
        <v>-57928</v>
      </c>
      <c r="R327" s="3">
        <f t="shared" si="271"/>
        <v>0</v>
      </c>
      <c r="S327" s="3">
        <v>2000</v>
      </c>
      <c r="T327" s="14">
        <f t="shared" si="253"/>
        <v>0</v>
      </c>
      <c r="U327" s="3">
        <v>2000</v>
      </c>
      <c r="V327" s="14">
        <v>2000</v>
      </c>
      <c r="W327" s="46">
        <f t="shared" si="265"/>
        <v>0</v>
      </c>
      <c r="X327" s="27">
        <v>2000</v>
      </c>
      <c r="Y327" s="48">
        <f t="shared" si="254"/>
        <v>0</v>
      </c>
      <c r="Z327" s="17">
        <v>2000</v>
      </c>
    </row>
    <row r="328" spans="1:26" ht="15.6" x14ac:dyDescent="0.25">
      <c r="A328" s="4" t="s">
        <v>65</v>
      </c>
      <c r="B328" s="1" t="s">
        <v>63</v>
      </c>
      <c r="C328" s="1" t="s">
        <v>96</v>
      </c>
      <c r="D328" s="1" t="s">
        <v>210</v>
      </c>
      <c r="E328" s="1" t="s">
        <v>66</v>
      </c>
      <c r="F328" s="3">
        <f>F329</f>
        <v>8800</v>
      </c>
      <c r="G328" s="3">
        <f t="shared" si="270"/>
        <v>0</v>
      </c>
      <c r="H328" s="3">
        <f>H329</f>
        <v>8800</v>
      </c>
      <c r="I328" s="3">
        <f t="shared" si="263"/>
        <v>0</v>
      </c>
      <c r="J328" s="3">
        <f>J329</f>
        <v>8800</v>
      </c>
      <c r="K328" s="41">
        <f>K329</f>
        <v>8800</v>
      </c>
      <c r="L328" s="3">
        <f t="shared" si="251"/>
        <v>0</v>
      </c>
      <c r="M328" s="41">
        <f>M329</f>
        <v>8800</v>
      </c>
      <c r="N328" s="3">
        <f t="shared" si="245"/>
        <v>0</v>
      </c>
      <c r="O328" s="3">
        <f t="shared" ref="O328:Z328" si="292">O329</f>
        <v>8800</v>
      </c>
      <c r="P328" s="3">
        <f>P329</f>
        <v>6728</v>
      </c>
      <c r="Q328" s="3">
        <f t="shared" si="247"/>
        <v>-2072</v>
      </c>
      <c r="R328" s="3">
        <f t="shared" si="271"/>
        <v>0</v>
      </c>
      <c r="S328" s="3">
        <f t="shared" si="292"/>
        <v>8800</v>
      </c>
      <c r="T328" s="14">
        <f t="shared" si="253"/>
        <v>0</v>
      </c>
      <c r="U328" s="3">
        <f t="shared" si="292"/>
        <v>8800</v>
      </c>
      <c r="V328" s="14">
        <f t="shared" si="292"/>
        <v>8800</v>
      </c>
      <c r="W328" s="46">
        <f t="shared" si="265"/>
        <v>0</v>
      </c>
      <c r="X328" s="27">
        <f t="shared" si="292"/>
        <v>8800</v>
      </c>
      <c r="Y328" s="48">
        <f t="shared" si="254"/>
        <v>0</v>
      </c>
      <c r="Z328" s="17">
        <f t="shared" si="292"/>
        <v>8800</v>
      </c>
    </row>
    <row r="329" spans="1:26" ht="15.6" x14ac:dyDescent="0.25">
      <c r="A329" s="4" t="s">
        <v>79</v>
      </c>
      <c r="B329" s="1" t="s">
        <v>63</v>
      </c>
      <c r="C329" s="1" t="s">
        <v>96</v>
      </c>
      <c r="D329" s="1" t="s">
        <v>210</v>
      </c>
      <c r="E329" s="1" t="s">
        <v>80</v>
      </c>
      <c r="F329" s="3">
        <v>8800</v>
      </c>
      <c r="G329" s="3">
        <f t="shared" si="270"/>
        <v>0</v>
      </c>
      <c r="H329" s="3">
        <v>8800</v>
      </c>
      <c r="I329" s="3">
        <f t="shared" si="263"/>
        <v>0</v>
      </c>
      <c r="J329" s="3">
        <v>8800</v>
      </c>
      <c r="K329" s="41">
        <v>8800</v>
      </c>
      <c r="L329" s="3">
        <f t="shared" si="251"/>
        <v>0</v>
      </c>
      <c r="M329" s="41">
        <v>8800</v>
      </c>
      <c r="N329" s="3">
        <f t="shared" si="245"/>
        <v>0</v>
      </c>
      <c r="O329" s="3">
        <v>8800</v>
      </c>
      <c r="P329" s="3">
        <v>6728</v>
      </c>
      <c r="Q329" s="3">
        <f t="shared" si="247"/>
        <v>-2072</v>
      </c>
      <c r="R329" s="3">
        <f t="shared" si="271"/>
        <v>0</v>
      </c>
      <c r="S329" s="3">
        <v>8800</v>
      </c>
      <c r="T329" s="14">
        <f t="shared" si="253"/>
        <v>0</v>
      </c>
      <c r="U329" s="3">
        <v>8800</v>
      </c>
      <c r="V329" s="14">
        <v>8800</v>
      </c>
      <c r="W329" s="46">
        <f t="shared" si="265"/>
        <v>0</v>
      </c>
      <c r="X329" s="27">
        <v>8800</v>
      </c>
      <c r="Y329" s="48">
        <f t="shared" si="254"/>
        <v>0</v>
      </c>
      <c r="Z329" s="17">
        <v>8800</v>
      </c>
    </row>
    <row r="330" spans="1:26" ht="31.2" x14ac:dyDescent="0.25">
      <c r="A330" s="4" t="s">
        <v>211</v>
      </c>
      <c r="B330" s="1" t="s">
        <v>63</v>
      </c>
      <c r="C330" s="1" t="s">
        <v>96</v>
      </c>
      <c r="D330" s="1" t="s">
        <v>212</v>
      </c>
      <c r="E330" s="5" t="s">
        <v>0</v>
      </c>
      <c r="F330" s="3">
        <f>F331</f>
        <v>689294.12</v>
      </c>
      <c r="G330" s="3">
        <f t="shared" si="270"/>
        <v>0</v>
      </c>
      <c r="H330" s="3">
        <f>H331</f>
        <v>689294.12</v>
      </c>
      <c r="I330" s="3">
        <f t="shared" si="263"/>
        <v>0</v>
      </c>
      <c r="J330" s="3">
        <f>J331</f>
        <v>689294.12</v>
      </c>
      <c r="K330" s="41">
        <f>K331</f>
        <v>689294.12</v>
      </c>
      <c r="L330" s="3">
        <f t="shared" si="251"/>
        <v>0</v>
      </c>
      <c r="M330" s="41">
        <f>M331</f>
        <v>689294.12</v>
      </c>
      <c r="N330" s="3">
        <f t="shared" si="245"/>
        <v>0</v>
      </c>
      <c r="O330" s="3">
        <f t="shared" ref="O330:Z330" si="293">O331</f>
        <v>689294.12</v>
      </c>
      <c r="P330" s="3">
        <f>P331</f>
        <v>689294.12</v>
      </c>
      <c r="Q330" s="3">
        <f t="shared" si="247"/>
        <v>0</v>
      </c>
      <c r="R330" s="3">
        <f t="shared" si="271"/>
        <v>0</v>
      </c>
      <c r="S330" s="3">
        <f t="shared" si="293"/>
        <v>689294.12</v>
      </c>
      <c r="T330" s="14">
        <f t="shared" si="253"/>
        <v>0</v>
      </c>
      <c r="U330" s="3">
        <f t="shared" si="293"/>
        <v>689294.12</v>
      </c>
      <c r="V330" s="14">
        <f t="shared" si="293"/>
        <v>689294.12</v>
      </c>
      <c r="W330" s="46">
        <f t="shared" si="265"/>
        <v>0</v>
      </c>
      <c r="X330" s="27">
        <f t="shared" si="293"/>
        <v>689294.12</v>
      </c>
      <c r="Y330" s="48">
        <f t="shared" si="254"/>
        <v>0</v>
      </c>
      <c r="Z330" s="17">
        <f t="shared" si="293"/>
        <v>689294.12</v>
      </c>
    </row>
    <row r="331" spans="1:26" ht="46.8" x14ac:dyDescent="0.25">
      <c r="A331" s="4" t="s">
        <v>172</v>
      </c>
      <c r="B331" s="1" t="s">
        <v>63</v>
      </c>
      <c r="C331" s="1" t="s">
        <v>96</v>
      </c>
      <c r="D331" s="1" t="s">
        <v>212</v>
      </c>
      <c r="E331" s="1" t="s">
        <v>173</v>
      </c>
      <c r="F331" s="3">
        <f>F332</f>
        <v>689294.12</v>
      </c>
      <c r="G331" s="3">
        <f t="shared" si="270"/>
        <v>0</v>
      </c>
      <c r="H331" s="3">
        <f>H332</f>
        <v>689294.12</v>
      </c>
      <c r="I331" s="3">
        <f t="shared" si="263"/>
        <v>0</v>
      </c>
      <c r="J331" s="3">
        <f>J332</f>
        <v>689294.12</v>
      </c>
      <c r="K331" s="41">
        <f>K332</f>
        <v>689294.12</v>
      </c>
      <c r="L331" s="3">
        <f t="shared" si="251"/>
        <v>0</v>
      </c>
      <c r="M331" s="41">
        <f>M332</f>
        <v>689294.12</v>
      </c>
      <c r="N331" s="3">
        <f t="shared" si="245"/>
        <v>0</v>
      </c>
      <c r="O331" s="3">
        <f t="shared" ref="O331:Z331" si="294">O332</f>
        <v>689294.12</v>
      </c>
      <c r="P331" s="3">
        <f>P332</f>
        <v>689294.12</v>
      </c>
      <c r="Q331" s="3">
        <f t="shared" si="247"/>
        <v>0</v>
      </c>
      <c r="R331" s="3">
        <f t="shared" si="271"/>
        <v>0</v>
      </c>
      <c r="S331" s="3">
        <f t="shared" si="294"/>
        <v>689294.12</v>
      </c>
      <c r="T331" s="14">
        <f t="shared" si="253"/>
        <v>0</v>
      </c>
      <c r="U331" s="3">
        <f t="shared" si="294"/>
        <v>689294.12</v>
      </c>
      <c r="V331" s="14">
        <f t="shared" si="294"/>
        <v>689294.12</v>
      </c>
      <c r="W331" s="46">
        <f t="shared" si="265"/>
        <v>0</v>
      </c>
      <c r="X331" s="27">
        <f t="shared" si="294"/>
        <v>689294.12</v>
      </c>
      <c r="Y331" s="48">
        <f t="shared" si="254"/>
        <v>0</v>
      </c>
      <c r="Z331" s="17">
        <f t="shared" si="294"/>
        <v>689294.12</v>
      </c>
    </row>
    <row r="332" spans="1:26" ht="15.6" x14ac:dyDescent="0.25">
      <c r="A332" s="4" t="s">
        <v>174</v>
      </c>
      <c r="B332" s="1" t="s">
        <v>63</v>
      </c>
      <c r="C332" s="1" t="s">
        <v>96</v>
      </c>
      <c r="D332" s="1" t="s">
        <v>212</v>
      </c>
      <c r="E332" s="1" t="s">
        <v>175</v>
      </c>
      <c r="F332" s="3">
        <v>689294.12</v>
      </c>
      <c r="G332" s="3">
        <f t="shared" si="270"/>
        <v>0</v>
      </c>
      <c r="H332" s="3">
        <v>689294.12</v>
      </c>
      <c r="I332" s="3">
        <f t="shared" si="263"/>
        <v>0</v>
      </c>
      <c r="J332" s="3">
        <v>689294.12</v>
      </c>
      <c r="K332" s="41">
        <v>689294.12</v>
      </c>
      <c r="L332" s="3">
        <f t="shared" si="251"/>
        <v>0</v>
      </c>
      <c r="M332" s="41">
        <v>689294.12</v>
      </c>
      <c r="N332" s="3">
        <f t="shared" si="245"/>
        <v>0</v>
      </c>
      <c r="O332" s="3">
        <v>689294.12</v>
      </c>
      <c r="P332" s="3">
        <v>689294.12</v>
      </c>
      <c r="Q332" s="3">
        <f t="shared" si="247"/>
        <v>0</v>
      </c>
      <c r="R332" s="3">
        <f t="shared" si="271"/>
        <v>0</v>
      </c>
      <c r="S332" s="3">
        <v>689294.12</v>
      </c>
      <c r="T332" s="14">
        <f t="shared" si="253"/>
        <v>0</v>
      </c>
      <c r="U332" s="3">
        <v>689294.12</v>
      </c>
      <c r="V332" s="14">
        <v>689294.12</v>
      </c>
      <c r="W332" s="46">
        <f t="shared" si="265"/>
        <v>0</v>
      </c>
      <c r="X332" s="27">
        <v>689294.12</v>
      </c>
      <c r="Y332" s="48">
        <f t="shared" si="254"/>
        <v>0</v>
      </c>
      <c r="Z332" s="17">
        <v>689294.12</v>
      </c>
    </row>
    <row r="333" spans="1:26" ht="46.8" x14ac:dyDescent="0.25">
      <c r="A333" s="4" t="s">
        <v>285</v>
      </c>
      <c r="B333" s="1" t="s">
        <v>63</v>
      </c>
      <c r="C333" s="1" t="s">
        <v>96</v>
      </c>
      <c r="D333" s="1" t="s">
        <v>286</v>
      </c>
      <c r="E333" s="1"/>
      <c r="F333" s="3"/>
      <c r="G333" s="3"/>
      <c r="H333" s="3"/>
      <c r="I333" s="3"/>
      <c r="J333" s="3">
        <f>J334</f>
        <v>0</v>
      </c>
      <c r="K333" s="41">
        <f>K334</f>
        <v>52310.45</v>
      </c>
      <c r="L333" s="3">
        <f t="shared" si="251"/>
        <v>52310.45</v>
      </c>
      <c r="M333" s="41">
        <f>M334</f>
        <v>52310.45</v>
      </c>
      <c r="N333" s="3">
        <f t="shared" si="245"/>
        <v>0</v>
      </c>
      <c r="O333" s="3"/>
      <c r="P333" s="3">
        <f>P334</f>
        <v>52310.45</v>
      </c>
      <c r="Q333" s="3">
        <f t="shared" si="247"/>
        <v>0</v>
      </c>
      <c r="R333" s="3"/>
      <c r="S333" s="3"/>
      <c r="T333" s="14">
        <v>0</v>
      </c>
      <c r="U333" s="3">
        <v>0</v>
      </c>
      <c r="V333" s="14"/>
      <c r="W333" s="46"/>
      <c r="X333" s="27">
        <v>0</v>
      </c>
      <c r="Y333" s="48">
        <v>0</v>
      </c>
      <c r="Z333" s="17"/>
    </row>
    <row r="334" spans="1:26" ht="93.6" x14ac:dyDescent="0.25">
      <c r="A334" s="4" t="s">
        <v>24</v>
      </c>
      <c r="B334" s="1" t="s">
        <v>63</v>
      </c>
      <c r="C334" s="1" t="s">
        <v>96</v>
      </c>
      <c r="D334" s="1" t="s">
        <v>286</v>
      </c>
      <c r="E334" s="1">
        <v>100</v>
      </c>
      <c r="F334" s="3"/>
      <c r="G334" s="3"/>
      <c r="H334" s="3"/>
      <c r="I334" s="3"/>
      <c r="J334" s="3">
        <f>J335</f>
        <v>0</v>
      </c>
      <c r="K334" s="41">
        <f>K335</f>
        <v>52310.45</v>
      </c>
      <c r="L334" s="3">
        <f t="shared" si="251"/>
        <v>52310.45</v>
      </c>
      <c r="M334" s="41">
        <f>M335</f>
        <v>52310.45</v>
      </c>
      <c r="N334" s="3">
        <f t="shared" si="245"/>
        <v>0</v>
      </c>
      <c r="O334" s="3"/>
      <c r="P334" s="3">
        <f>P335</f>
        <v>52310.45</v>
      </c>
      <c r="Q334" s="3">
        <f t="shared" si="247"/>
        <v>0</v>
      </c>
      <c r="R334" s="3"/>
      <c r="S334" s="3"/>
      <c r="T334" s="14">
        <v>0</v>
      </c>
      <c r="U334" s="3">
        <v>0</v>
      </c>
      <c r="V334" s="14"/>
      <c r="W334" s="46"/>
      <c r="X334" s="27">
        <v>0</v>
      </c>
      <c r="Y334" s="48">
        <v>0</v>
      </c>
      <c r="Z334" s="17"/>
    </row>
    <row r="335" spans="1:26" ht="31.2" x14ac:dyDescent="0.25">
      <c r="A335" s="4" t="s">
        <v>26</v>
      </c>
      <c r="B335" s="1" t="s">
        <v>63</v>
      </c>
      <c r="C335" s="1" t="s">
        <v>96</v>
      </c>
      <c r="D335" s="1" t="s">
        <v>286</v>
      </c>
      <c r="E335" s="1" t="s">
        <v>27</v>
      </c>
      <c r="F335" s="3"/>
      <c r="G335" s="3"/>
      <c r="H335" s="3"/>
      <c r="I335" s="3"/>
      <c r="J335" s="3">
        <v>0</v>
      </c>
      <c r="K335" s="41">
        <v>52310.45</v>
      </c>
      <c r="L335" s="3">
        <f t="shared" si="251"/>
        <v>52310.45</v>
      </c>
      <c r="M335" s="41">
        <v>52310.45</v>
      </c>
      <c r="N335" s="3">
        <f t="shared" si="245"/>
        <v>0</v>
      </c>
      <c r="O335" s="3"/>
      <c r="P335" s="3">
        <v>52310.45</v>
      </c>
      <c r="Q335" s="3">
        <f t="shared" si="247"/>
        <v>0</v>
      </c>
      <c r="R335" s="3"/>
      <c r="S335" s="3"/>
      <c r="T335" s="14">
        <v>0</v>
      </c>
      <c r="U335" s="3">
        <v>0</v>
      </c>
      <c r="V335" s="14"/>
      <c r="W335" s="46"/>
      <c r="X335" s="27">
        <v>0</v>
      </c>
      <c r="Y335" s="48">
        <v>0</v>
      </c>
      <c r="Z335" s="17"/>
    </row>
    <row r="336" spans="1:26" ht="15.6" x14ac:dyDescent="0.25">
      <c r="A336" s="2" t="s">
        <v>213</v>
      </c>
      <c r="B336" s="1" t="s">
        <v>114</v>
      </c>
      <c r="C336" s="1" t="s">
        <v>0</v>
      </c>
      <c r="D336" s="1" t="s">
        <v>0</v>
      </c>
      <c r="E336" s="1" t="s">
        <v>0</v>
      </c>
      <c r="F336" s="3">
        <f>F337+F367</f>
        <v>34770563.450000003</v>
      </c>
      <c r="G336" s="3">
        <f t="shared" si="270"/>
        <v>300000</v>
      </c>
      <c r="H336" s="3">
        <f>H337+H367</f>
        <v>35070563.450000003</v>
      </c>
      <c r="I336" s="3">
        <f t="shared" si="263"/>
        <v>201100</v>
      </c>
      <c r="J336" s="3">
        <f>J337+J367</f>
        <v>35271663.450000003</v>
      </c>
      <c r="K336" s="41">
        <f>K337+K367</f>
        <v>37421991.350000001</v>
      </c>
      <c r="L336" s="3">
        <f t="shared" si="251"/>
        <v>2150327.8999999985</v>
      </c>
      <c r="M336" s="41">
        <f>M337+M367</f>
        <v>37478548.350000001</v>
      </c>
      <c r="N336" s="3">
        <f t="shared" si="245"/>
        <v>56557</v>
      </c>
      <c r="O336" s="3">
        <f t="shared" ref="O336:V336" si="295">O337+O367</f>
        <v>28788923.469999999</v>
      </c>
      <c r="P336" s="3">
        <f>P337+P367</f>
        <v>39925538.350000001</v>
      </c>
      <c r="Q336" s="3">
        <f t="shared" si="247"/>
        <v>2446990</v>
      </c>
      <c r="R336" s="3">
        <f t="shared" si="271"/>
        <v>0</v>
      </c>
      <c r="S336" s="3">
        <f t="shared" ref="S336:U336" si="296">S337+S367</f>
        <v>28788923.469999999</v>
      </c>
      <c r="T336" s="14">
        <f t="shared" si="253"/>
        <v>0</v>
      </c>
      <c r="U336" s="3">
        <f t="shared" si="296"/>
        <v>28788923.469999999</v>
      </c>
      <c r="V336" s="14">
        <f t="shared" si="295"/>
        <v>28789963.27</v>
      </c>
      <c r="W336" s="46">
        <f t="shared" si="265"/>
        <v>0</v>
      </c>
      <c r="X336" s="27">
        <f t="shared" ref="X336:Z336" si="297">X337+X367</f>
        <v>28789963.27</v>
      </c>
      <c r="Y336" s="48">
        <f t="shared" si="254"/>
        <v>0</v>
      </c>
      <c r="Z336" s="17">
        <f t="shared" si="297"/>
        <v>28789963.27</v>
      </c>
    </row>
    <row r="337" spans="1:26" ht="15.6" x14ac:dyDescent="0.25">
      <c r="A337" s="2" t="s">
        <v>214</v>
      </c>
      <c r="B337" s="1" t="s">
        <v>114</v>
      </c>
      <c r="C337" s="1" t="s">
        <v>19</v>
      </c>
      <c r="D337" s="1" t="s">
        <v>0</v>
      </c>
      <c r="E337" s="1" t="s">
        <v>0</v>
      </c>
      <c r="F337" s="3">
        <f>F338+F343+F346+F349+F352+F355+F358+F361+F364</f>
        <v>31180463.449999999</v>
      </c>
      <c r="G337" s="3">
        <f t="shared" ref="G337:Q337" si="298">G338+G343+G346+G349+G352+G355+G358+G361+G364</f>
        <v>300000</v>
      </c>
      <c r="H337" s="3">
        <f t="shared" si="298"/>
        <v>31480463.449999999</v>
      </c>
      <c r="I337" s="3">
        <f t="shared" si="298"/>
        <v>0</v>
      </c>
      <c r="J337" s="3">
        <f t="shared" si="298"/>
        <v>31480463.449999999</v>
      </c>
      <c r="K337" s="3">
        <f t="shared" si="298"/>
        <v>33077231.449999999</v>
      </c>
      <c r="L337" s="3">
        <f t="shared" si="298"/>
        <v>1596768</v>
      </c>
      <c r="M337" s="3">
        <f t="shared" si="298"/>
        <v>33133788.449999999</v>
      </c>
      <c r="N337" s="3">
        <f t="shared" si="298"/>
        <v>56557</v>
      </c>
      <c r="O337" s="3">
        <f t="shared" si="298"/>
        <v>25198823.469999999</v>
      </c>
      <c r="P337" s="3">
        <f t="shared" si="298"/>
        <v>36054778.450000003</v>
      </c>
      <c r="Q337" s="3">
        <f t="shared" si="298"/>
        <v>2920990</v>
      </c>
      <c r="R337" s="3">
        <f t="shared" si="271"/>
        <v>0</v>
      </c>
      <c r="S337" s="3">
        <f t="shared" ref="S337:U337" si="299">S338+S343+S346+S349+S352+S355+S358+S361</f>
        <v>25198823.469999999</v>
      </c>
      <c r="T337" s="14">
        <f t="shared" si="253"/>
        <v>0</v>
      </c>
      <c r="U337" s="3">
        <f t="shared" si="299"/>
        <v>25198823.469999999</v>
      </c>
      <c r="V337" s="14">
        <f t="shared" ref="V337" si="300">V338+V343+V346+V349+V352+V355+V358+V361</f>
        <v>25199863.27</v>
      </c>
      <c r="W337" s="46">
        <f t="shared" si="265"/>
        <v>0</v>
      </c>
      <c r="X337" s="27">
        <f t="shared" ref="X337:Z337" si="301">X338+X343+X346+X349+X352+X355+X358+X361</f>
        <v>25199863.27</v>
      </c>
      <c r="Y337" s="48">
        <f t="shared" si="254"/>
        <v>0</v>
      </c>
      <c r="Z337" s="17">
        <f t="shared" si="301"/>
        <v>25199863.27</v>
      </c>
    </row>
    <row r="338" spans="1:26" ht="46.8" x14ac:dyDescent="0.25">
      <c r="A338" s="4" t="s">
        <v>115</v>
      </c>
      <c r="B338" s="1" t="s">
        <v>114</v>
      </c>
      <c r="C338" s="1" t="s">
        <v>19</v>
      </c>
      <c r="D338" s="1" t="s">
        <v>116</v>
      </c>
      <c r="E338" s="5" t="s">
        <v>0</v>
      </c>
      <c r="F338" s="3">
        <f>F339+F341</f>
        <v>4954400</v>
      </c>
      <c r="G338" s="3">
        <f t="shared" si="270"/>
        <v>0</v>
      </c>
      <c r="H338" s="3">
        <f>H339+H341</f>
        <v>4954400</v>
      </c>
      <c r="I338" s="3">
        <f t="shared" si="263"/>
        <v>0</v>
      </c>
      <c r="J338" s="3">
        <f>J339+J341</f>
        <v>4954400</v>
      </c>
      <c r="K338" s="41">
        <f>K339+K341</f>
        <v>4954400</v>
      </c>
      <c r="L338" s="3">
        <f t="shared" si="251"/>
        <v>0</v>
      </c>
      <c r="M338" s="41">
        <f>M339+M341</f>
        <v>4954400</v>
      </c>
      <c r="N338" s="3">
        <f t="shared" si="245"/>
        <v>0</v>
      </c>
      <c r="O338" s="3">
        <f t="shared" ref="O338:V338" si="302">O339+O341</f>
        <v>4954400</v>
      </c>
      <c r="P338" s="3">
        <f>P339+P341</f>
        <v>4721400</v>
      </c>
      <c r="Q338" s="3">
        <f t="shared" si="247"/>
        <v>-233000</v>
      </c>
      <c r="R338" s="3">
        <f t="shared" si="271"/>
        <v>0</v>
      </c>
      <c r="S338" s="3">
        <f t="shared" ref="S338:U338" si="303">S339+S341</f>
        <v>4954400</v>
      </c>
      <c r="T338" s="14">
        <f t="shared" si="253"/>
        <v>0</v>
      </c>
      <c r="U338" s="3">
        <f t="shared" si="303"/>
        <v>4954400</v>
      </c>
      <c r="V338" s="14">
        <f t="shared" si="302"/>
        <v>4954400</v>
      </c>
      <c r="W338" s="46">
        <f t="shared" si="265"/>
        <v>0</v>
      </c>
      <c r="X338" s="27">
        <f t="shared" ref="X338:Z338" si="304">X339+X341</f>
        <v>4954400</v>
      </c>
      <c r="Y338" s="48">
        <f t="shared" si="254"/>
        <v>0</v>
      </c>
      <c r="Z338" s="17">
        <f t="shared" si="304"/>
        <v>4954400</v>
      </c>
    </row>
    <row r="339" spans="1:26" ht="93.6" x14ac:dyDescent="0.25">
      <c r="A339" s="4" t="s">
        <v>24</v>
      </c>
      <c r="B339" s="1" t="s">
        <v>114</v>
      </c>
      <c r="C339" s="1" t="s">
        <v>19</v>
      </c>
      <c r="D339" s="1" t="s">
        <v>116</v>
      </c>
      <c r="E339" s="1" t="s">
        <v>25</v>
      </c>
      <c r="F339" s="3">
        <f>F340</f>
        <v>4939400</v>
      </c>
      <c r="G339" s="3">
        <f t="shared" si="270"/>
        <v>0</v>
      </c>
      <c r="H339" s="3">
        <f>H340</f>
        <v>4939400</v>
      </c>
      <c r="I339" s="3">
        <f t="shared" si="263"/>
        <v>0</v>
      </c>
      <c r="J339" s="3">
        <f>J340</f>
        <v>4939400</v>
      </c>
      <c r="K339" s="41">
        <f>K340</f>
        <v>4939400</v>
      </c>
      <c r="L339" s="3">
        <f t="shared" si="251"/>
        <v>0</v>
      </c>
      <c r="M339" s="41">
        <f>M340</f>
        <v>4939400</v>
      </c>
      <c r="N339" s="3">
        <f t="shared" si="245"/>
        <v>0</v>
      </c>
      <c r="O339" s="3">
        <f t="shared" ref="O339:Z339" si="305">O340</f>
        <v>4939400</v>
      </c>
      <c r="P339" s="3">
        <f>P340</f>
        <v>4706400</v>
      </c>
      <c r="Q339" s="3">
        <f t="shared" si="247"/>
        <v>-233000</v>
      </c>
      <c r="R339" s="3">
        <f t="shared" si="271"/>
        <v>0</v>
      </c>
      <c r="S339" s="3">
        <f t="shared" si="305"/>
        <v>4939400</v>
      </c>
      <c r="T339" s="14">
        <f t="shared" si="253"/>
        <v>0</v>
      </c>
      <c r="U339" s="3">
        <f t="shared" si="305"/>
        <v>4939400</v>
      </c>
      <c r="V339" s="14">
        <f t="shared" si="305"/>
        <v>4939400</v>
      </c>
      <c r="W339" s="46">
        <f t="shared" si="265"/>
        <v>0</v>
      </c>
      <c r="X339" s="27">
        <f t="shared" si="305"/>
        <v>4939400</v>
      </c>
      <c r="Y339" s="48">
        <f t="shared" si="254"/>
        <v>0</v>
      </c>
      <c r="Z339" s="17">
        <f t="shared" si="305"/>
        <v>4939400</v>
      </c>
    </row>
    <row r="340" spans="1:26" ht="31.2" x14ac:dyDescent="0.25">
      <c r="A340" s="4" t="s">
        <v>101</v>
      </c>
      <c r="B340" s="1" t="s">
        <v>114</v>
      </c>
      <c r="C340" s="1" t="s">
        <v>19</v>
      </c>
      <c r="D340" s="1" t="s">
        <v>116</v>
      </c>
      <c r="E340" s="1" t="s">
        <v>102</v>
      </c>
      <c r="F340" s="3">
        <v>4939400</v>
      </c>
      <c r="G340" s="3">
        <f t="shared" si="270"/>
        <v>0</v>
      </c>
      <c r="H340" s="3">
        <v>4939400</v>
      </c>
      <c r="I340" s="3">
        <f t="shared" si="263"/>
        <v>0</v>
      </c>
      <c r="J340" s="3">
        <v>4939400</v>
      </c>
      <c r="K340" s="41">
        <v>4939400</v>
      </c>
      <c r="L340" s="3">
        <f t="shared" si="251"/>
        <v>0</v>
      </c>
      <c r="M340" s="41">
        <v>4939400</v>
      </c>
      <c r="N340" s="3">
        <f t="shared" si="245"/>
        <v>0</v>
      </c>
      <c r="O340" s="3">
        <v>4939400</v>
      </c>
      <c r="P340" s="3">
        <v>4706400</v>
      </c>
      <c r="Q340" s="3">
        <f t="shared" si="247"/>
        <v>-233000</v>
      </c>
      <c r="R340" s="3">
        <f t="shared" si="271"/>
        <v>0</v>
      </c>
      <c r="S340" s="3">
        <v>4939400</v>
      </c>
      <c r="T340" s="14">
        <f t="shared" si="253"/>
        <v>0</v>
      </c>
      <c r="U340" s="3">
        <v>4939400</v>
      </c>
      <c r="V340" s="14">
        <v>4939400</v>
      </c>
      <c r="W340" s="46">
        <f t="shared" si="265"/>
        <v>0</v>
      </c>
      <c r="X340" s="27">
        <v>4939400</v>
      </c>
      <c r="Y340" s="48">
        <f t="shared" si="254"/>
        <v>0</v>
      </c>
      <c r="Z340" s="17">
        <v>4939400</v>
      </c>
    </row>
    <row r="341" spans="1:26" ht="46.8" x14ac:dyDescent="0.25">
      <c r="A341" s="4" t="s">
        <v>32</v>
      </c>
      <c r="B341" s="1" t="s">
        <v>114</v>
      </c>
      <c r="C341" s="1" t="s">
        <v>19</v>
      </c>
      <c r="D341" s="1" t="s">
        <v>116</v>
      </c>
      <c r="E341" s="1" t="s">
        <v>33</v>
      </c>
      <c r="F341" s="3">
        <f>F342</f>
        <v>15000</v>
      </c>
      <c r="G341" s="3">
        <f t="shared" si="270"/>
        <v>0</v>
      </c>
      <c r="H341" s="3">
        <f>H342</f>
        <v>15000</v>
      </c>
      <c r="I341" s="3">
        <f t="shared" si="263"/>
        <v>0</v>
      </c>
      <c r="J341" s="3">
        <f>J342</f>
        <v>15000</v>
      </c>
      <c r="K341" s="41">
        <f>K342</f>
        <v>15000</v>
      </c>
      <c r="L341" s="3">
        <f t="shared" si="251"/>
        <v>0</v>
      </c>
      <c r="M341" s="41">
        <f>M342</f>
        <v>15000</v>
      </c>
      <c r="N341" s="3">
        <f t="shared" si="245"/>
        <v>0</v>
      </c>
      <c r="O341" s="3">
        <f t="shared" ref="O341:Z341" si="306">O342</f>
        <v>15000</v>
      </c>
      <c r="P341" s="3">
        <f>P342</f>
        <v>15000</v>
      </c>
      <c r="Q341" s="3">
        <f t="shared" si="247"/>
        <v>0</v>
      </c>
      <c r="R341" s="3">
        <f t="shared" si="271"/>
        <v>0</v>
      </c>
      <c r="S341" s="3">
        <f t="shared" si="306"/>
        <v>15000</v>
      </c>
      <c r="T341" s="14">
        <f t="shared" si="253"/>
        <v>0</v>
      </c>
      <c r="U341" s="3">
        <f t="shared" si="306"/>
        <v>15000</v>
      </c>
      <c r="V341" s="14">
        <f t="shared" si="306"/>
        <v>15000</v>
      </c>
      <c r="W341" s="46">
        <f t="shared" si="265"/>
        <v>0</v>
      </c>
      <c r="X341" s="27">
        <f t="shared" si="306"/>
        <v>15000</v>
      </c>
      <c r="Y341" s="48">
        <f t="shared" si="254"/>
        <v>0</v>
      </c>
      <c r="Z341" s="17">
        <f t="shared" si="306"/>
        <v>15000</v>
      </c>
    </row>
    <row r="342" spans="1:26" ht="46.8" x14ac:dyDescent="0.25">
      <c r="A342" s="4" t="s">
        <v>34</v>
      </c>
      <c r="B342" s="1" t="s">
        <v>114</v>
      </c>
      <c r="C342" s="1" t="s">
        <v>19</v>
      </c>
      <c r="D342" s="1" t="s">
        <v>116</v>
      </c>
      <c r="E342" s="1" t="s">
        <v>35</v>
      </c>
      <c r="F342" s="3">
        <v>15000</v>
      </c>
      <c r="G342" s="3">
        <f t="shared" si="270"/>
        <v>0</v>
      </c>
      <c r="H342" s="3">
        <v>15000</v>
      </c>
      <c r="I342" s="3">
        <f t="shared" si="263"/>
        <v>0</v>
      </c>
      <c r="J342" s="3">
        <v>15000</v>
      </c>
      <c r="K342" s="41">
        <v>15000</v>
      </c>
      <c r="L342" s="3">
        <f t="shared" si="251"/>
        <v>0</v>
      </c>
      <c r="M342" s="41">
        <v>15000</v>
      </c>
      <c r="N342" s="3">
        <f t="shared" ref="N342:N408" si="307">M342-K342</f>
        <v>0</v>
      </c>
      <c r="O342" s="3">
        <v>15000</v>
      </c>
      <c r="P342" s="3">
        <v>15000</v>
      </c>
      <c r="Q342" s="3">
        <f t="shared" ref="Q342:Q366" si="308">P342-M342</f>
        <v>0</v>
      </c>
      <c r="R342" s="3">
        <f t="shared" si="271"/>
        <v>0</v>
      </c>
      <c r="S342" s="3">
        <v>15000</v>
      </c>
      <c r="T342" s="14">
        <f t="shared" si="253"/>
        <v>0</v>
      </c>
      <c r="U342" s="3">
        <v>15000</v>
      </c>
      <c r="V342" s="14">
        <v>15000</v>
      </c>
      <c r="W342" s="46">
        <f t="shared" si="265"/>
        <v>0</v>
      </c>
      <c r="X342" s="27">
        <v>15000</v>
      </c>
      <c r="Y342" s="48">
        <f t="shared" si="254"/>
        <v>0</v>
      </c>
      <c r="Z342" s="17">
        <v>15000</v>
      </c>
    </row>
    <row r="343" spans="1:26" ht="31.2" x14ac:dyDescent="0.25">
      <c r="A343" s="4" t="s">
        <v>215</v>
      </c>
      <c r="B343" s="1" t="s">
        <v>114</v>
      </c>
      <c r="C343" s="1" t="s">
        <v>19</v>
      </c>
      <c r="D343" s="1" t="s">
        <v>216</v>
      </c>
      <c r="E343" s="5" t="s">
        <v>0</v>
      </c>
      <c r="F343" s="3">
        <f>F344</f>
        <v>4188374.75</v>
      </c>
      <c r="G343" s="3">
        <f t="shared" si="270"/>
        <v>0.25</v>
      </c>
      <c r="H343" s="3">
        <f>H344</f>
        <v>4188375</v>
      </c>
      <c r="I343" s="3">
        <f t="shared" si="263"/>
        <v>0</v>
      </c>
      <c r="J343" s="3">
        <f>J344</f>
        <v>4188375</v>
      </c>
      <c r="K343" s="41">
        <f>K344</f>
        <v>4188375</v>
      </c>
      <c r="L343" s="3">
        <f t="shared" si="251"/>
        <v>0</v>
      </c>
      <c r="M343" s="41">
        <f>M344</f>
        <v>4188375</v>
      </c>
      <c r="N343" s="3">
        <f t="shared" si="307"/>
        <v>0</v>
      </c>
      <c r="O343" s="3">
        <v>0</v>
      </c>
      <c r="P343" s="3">
        <f>P344</f>
        <v>4188375</v>
      </c>
      <c r="Q343" s="3">
        <f t="shared" si="308"/>
        <v>0</v>
      </c>
      <c r="R343" s="3">
        <f t="shared" si="271"/>
        <v>0</v>
      </c>
      <c r="S343" s="3">
        <v>0</v>
      </c>
      <c r="T343" s="14">
        <f t="shared" si="253"/>
        <v>0</v>
      </c>
      <c r="U343" s="3">
        <v>0</v>
      </c>
      <c r="V343" s="14">
        <v>0</v>
      </c>
      <c r="W343" s="46">
        <f t="shared" si="265"/>
        <v>0</v>
      </c>
      <c r="X343" s="27">
        <v>0</v>
      </c>
      <c r="Y343" s="48">
        <f t="shared" si="254"/>
        <v>0</v>
      </c>
      <c r="Z343" s="17">
        <v>0</v>
      </c>
    </row>
    <row r="344" spans="1:26" ht="46.8" x14ac:dyDescent="0.25">
      <c r="A344" s="4" t="s">
        <v>172</v>
      </c>
      <c r="B344" s="1" t="s">
        <v>114</v>
      </c>
      <c r="C344" s="1" t="s">
        <v>19</v>
      </c>
      <c r="D344" s="1" t="s">
        <v>216</v>
      </c>
      <c r="E344" s="1" t="s">
        <v>173</v>
      </c>
      <c r="F344" s="3">
        <f>F345</f>
        <v>4188374.75</v>
      </c>
      <c r="G344" s="3">
        <f t="shared" si="270"/>
        <v>0.25</v>
      </c>
      <c r="H344" s="3">
        <f>H345</f>
        <v>4188375</v>
      </c>
      <c r="I344" s="3">
        <f t="shared" si="263"/>
        <v>0</v>
      </c>
      <c r="J344" s="3">
        <f>J345</f>
        <v>4188375</v>
      </c>
      <c r="K344" s="41">
        <f>K345</f>
        <v>4188375</v>
      </c>
      <c r="L344" s="3">
        <f t="shared" si="251"/>
        <v>0</v>
      </c>
      <c r="M344" s="41">
        <f>M345</f>
        <v>4188375</v>
      </c>
      <c r="N344" s="3">
        <f t="shared" si="307"/>
        <v>0</v>
      </c>
      <c r="O344" s="3">
        <v>0</v>
      </c>
      <c r="P344" s="3">
        <f>P345</f>
        <v>4188375</v>
      </c>
      <c r="Q344" s="3">
        <f t="shared" si="308"/>
        <v>0</v>
      </c>
      <c r="R344" s="3">
        <f t="shared" si="271"/>
        <v>0</v>
      </c>
      <c r="S344" s="3">
        <v>0</v>
      </c>
      <c r="T344" s="14">
        <f t="shared" si="253"/>
        <v>0</v>
      </c>
      <c r="U344" s="3">
        <v>0</v>
      </c>
      <c r="V344" s="14">
        <v>0</v>
      </c>
      <c r="W344" s="46">
        <f t="shared" si="265"/>
        <v>0</v>
      </c>
      <c r="X344" s="27">
        <v>0</v>
      </c>
      <c r="Y344" s="48">
        <f t="shared" si="254"/>
        <v>0</v>
      </c>
      <c r="Z344" s="17">
        <v>0</v>
      </c>
    </row>
    <row r="345" spans="1:26" ht="15.6" x14ac:dyDescent="0.25">
      <c r="A345" s="4" t="s">
        <v>174</v>
      </c>
      <c r="B345" s="1" t="s">
        <v>114</v>
      </c>
      <c r="C345" s="1" t="s">
        <v>19</v>
      </c>
      <c r="D345" s="1" t="s">
        <v>216</v>
      </c>
      <c r="E345" s="1" t="s">
        <v>175</v>
      </c>
      <c r="F345" s="3">
        <v>4188374.75</v>
      </c>
      <c r="G345" s="3">
        <f t="shared" si="270"/>
        <v>0.25</v>
      </c>
      <c r="H345" s="3">
        <v>4188375</v>
      </c>
      <c r="I345" s="3">
        <f t="shared" si="263"/>
        <v>0</v>
      </c>
      <c r="J345" s="3">
        <v>4188375</v>
      </c>
      <c r="K345" s="41">
        <v>4188375</v>
      </c>
      <c r="L345" s="3">
        <f t="shared" si="251"/>
        <v>0</v>
      </c>
      <c r="M345" s="41">
        <v>4188375</v>
      </c>
      <c r="N345" s="3">
        <f t="shared" si="307"/>
        <v>0</v>
      </c>
      <c r="O345" s="3">
        <v>0</v>
      </c>
      <c r="P345" s="3">
        <v>4188375</v>
      </c>
      <c r="Q345" s="3">
        <f t="shared" si="308"/>
        <v>0</v>
      </c>
      <c r="R345" s="3">
        <f t="shared" si="271"/>
        <v>0</v>
      </c>
      <c r="S345" s="3">
        <v>0</v>
      </c>
      <c r="T345" s="14">
        <f t="shared" si="253"/>
        <v>0</v>
      </c>
      <c r="U345" s="3">
        <v>0</v>
      </c>
      <c r="V345" s="14">
        <v>0</v>
      </c>
      <c r="W345" s="46">
        <f t="shared" si="265"/>
        <v>0</v>
      </c>
      <c r="X345" s="27">
        <v>0</v>
      </c>
      <c r="Y345" s="48">
        <f t="shared" si="254"/>
        <v>0</v>
      </c>
      <c r="Z345" s="17">
        <v>0</v>
      </c>
    </row>
    <row r="346" spans="1:26" ht="93.6" x14ac:dyDescent="0.25">
      <c r="A346" s="4" t="s">
        <v>217</v>
      </c>
      <c r="B346" s="1" t="s">
        <v>114</v>
      </c>
      <c r="C346" s="1" t="s">
        <v>19</v>
      </c>
      <c r="D346" s="1" t="s">
        <v>218</v>
      </c>
      <c r="E346" s="5" t="s">
        <v>0</v>
      </c>
      <c r="F346" s="3">
        <f>F347</f>
        <v>43200</v>
      </c>
      <c r="G346" s="3">
        <f t="shared" si="270"/>
        <v>0</v>
      </c>
      <c r="H346" s="3">
        <f>H347</f>
        <v>43200</v>
      </c>
      <c r="I346" s="3">
        <f t="shared" si="263"/>
        <v>0</v>
      </c>
      <c r="J346" s="3">
        <f>J347</f>
        <v>43200</v>
      </c>
      <c r="K346" s="41">
        <f>K347</f>
        <v>38700</v>
      </c>
      <c r="L346" s="3">
        <f t="shared" si="251"/>
        <v>-4500</v>
      </c>
      <c r="M346" s="41">
        <f>M347</f>
        <v>38700</v>
      </c>
      <c r="N346" s="3">
        <f t="shared" si="307"/>
        <v>0</v>
      </c>
      <c r="O346" s="3">
        <f t="shared" ref="O346:Z346" si="309">O347</f>
        <v>43200</v>
      </c>
      <c r="P346" s="3">
        <f>P347</f>
        <v>38700</v>
      </c>
      <c r="Q346" s="3">
        <f t="shared" si="308"/>
        <v>0</v>
      </c>
      <c r="R346" s="3">
        <f t="shared" si="271"/>
        <v>0</v>
      </c>
      <c r="S346" s="3">
        <f t="shared" si="309"/>
        <v>43200</v>
      </c>
      <c r="T346" s="14">
        <f t="shared" si="253"/>
        <v>0</v>
      </c>
      <c r="U346" s="3">
        <f t="shared" si="309"/>
        <v>43200</v>
      </c>
      <c r="V346" s="14">
        <f t="shared" si="309"/>
        <v>43200</v>
      </c>
      <c r="W346" s="46">
        <f t="shared" si="265"/>
        <v>0</v>
      </c>
      <c r="X346" s="27">
        <f t="shared" si="309"/>
        <v>43200</v>
      </c>
      <c r="Y346" s="48">
        <f t="shared" si="254"/>
        <v>0</v>
      </c>
      <c r="Z346" s="17">
        <f t="shared" si="309"/>
        <v>43200</v>
      </c>
    </row>
    <row r="347" spans="1:26" ht="46.8" x14ac:dyDescent="0.25">
      <c r="A347" s="4" t="s">
        <v>172</v>
      </c>
      <c r="B347" s="1" t="s">
        <v>114</v>
      </c>
      <c r="C347" s="1" t="s">
        <v>19</v>
      </c>
      <c r="D347" s="1" t="s">
        <v>218</v>
      </c>
      <c r="E347" s="1" t="s">
        <v>173</v>
      </c>
      <c r="F347" s="3">
        <f>F348</f>
        <v>43200</v>
      </c>
      <c r="G347" s="3">
        <f t="shared" si="270"/>
        <v>0</v>
      </c>
      <c r="H347" s="3">
        <f>H348</f>
        <v>43200</v>
      </c>
      <c r="I347" s="3">
        <f t="shared" si="263"/>
        <v>0</v>
      </c>
      <c r="J347" s="3">
        <f>J348</f>
        <v>43200</v>
      </c>
      <c r="K347" s="41">
        <f>K348</f>
        <v>38700</v>
      </c>
      <c r="L347" s="3">
        <f t="shared" si="251"/>
        <v>-4500</v>
      </c>
      <c r="M347" s="41">
        <f>M348</f>
        <v>38700</v>
      </c>
      <c r="N347" s="3">
        <f t="shared" si="307"/>
        <v>0</v>
      </c>
      <c r="O347" s="3">
        <f t="shared" ref="O347:Z347" si="310">O348</f>
        <v>43200</v>
      </c>
      <c r="P347" s="3">
        <f>P348</f>
        <v>38700</v>
      </c>
      <c r="Q347" s="3">
        <f t="shared" si="308"/>
        <v>0</v>
      </c>
      <c r="R347" s="3">
        <f t="shared" si="271"/>
        <v>0</v>
      </c>
      <c r="S347" s="3">
        <f t="shared" si="310"/>
        <v>43200</v>
      </c>
      <c r="T347" s="14">
        <f t="shared" si="253"/>
        <v>0</v>
      </c>
      <c r="U347" s="3">
        <f t="shared" si="310"/>
        <v>43200</v>
      </c>
      <c r="V347" s="14">
        <f t="shared" si="310"/>
        <v>43200</v>
      </c>
      <c r="W347" s="46">
        <f t="shared" si="265"/>
        <v>0</v>
      </c>
      <c r="X347" s="27">
        <f t="shared" si="310"/>
        <v>43200</v>
      </c>
      <c r="Y347" s="48">
        <f t="shared" si="254"/>
        <v>0</v>
      </c>
      <c r="Z347" s="17">
        <f t="shared" si="310"/>
        <v>43200</v>
      </c>
    </row>
    <row r="348" spans="1:26" ht="15.6" x14ac:dyDescent="0.25">
      <c r="A348" s="4" t="s">
        <v>174</v>
      </c>
      <c r="B348" s="1" t="s">
        <v>114</v>
      </c>
      <c r="C348" s="1" t="s">
        <v>19</v>
      </c>
      <c r="D348" s="1" t="s">
        <v>218</v>
      </c>
      <c r="E348" s="1" t="s">
        <v>175</v>
      </c>
      <c r="F348" s="3">
        <v>43200</v>
      </c>
      <c r="G348" s="3">
        <f t="shared" si="270"/>
        <v>0</v>
      </c>
      <c r="H348" s="3">
        <v>43200</v>
      </c>
      <c r="I348" s="3">
        <f t="shared" si="263"/>
        <v>0</v>
      </c>
      <c r="J348" s="3">
        <v>43200</v>
      </c>
      <c r="K348" s="41">
        <v>38700</v>
      </c>
      <c r="L348" s="3">
        <f t="shared" si="251"/>
        <v>-4500</v>
      </c>
      <c r="M348" s="41">
        <v>38700</v>
      </c>
      <c r="N348" s="3">
        <f t="shared" si="307"/>
        <v>0</v>
      </c>
      <c r="O348" s="3">
        <v>43200</v>
      </c>
      <c r="P348" s="3">
        <v>38700</v>
      </c>
      <c r="Q348" s="3">
        <f t="shared" si="308"/>
        <v>0</v>
      </c>
      <c r="R348" s="3">
        <f t="shared" si="271"/>
        <v>0</v>
      </c>
      <c r="S348" s="3">
        <v>43200</v>
      </c>
      <c r="T348" s="14">
        <f t="shared" si="253"/>
        <v>0</v>
      </c>
      <c r="U348" s="3">
        <v>43200</v>
      </c>
      <c r="V348" s="14">
        <v>43200</v>
      </c>
      <c r="W348" s="46">
        <f t="shared" si="265"/>
        <v>0</v>
      </c>
      <c r="X348" s="27">
        <v>43200</v>
      </c>
      <c r="Y348" s="48">
        <f t="shared" si="254"/>
        <v>0</v>
      </c>
      <c r="Z348" s="17">
        <v>43200</v>
      </c>
    </row>
    <row r="349" spans="1:26" ht="15.6" x14ac:dyDescent="0.25">
      <c r="A349" s="4" t="s">
        <v>219</v>
      </c>
      <c r="B349" s="1" t="s">
        <v>114</v>
      </c>
      <c r="C349" s="1" t="s">
        <v>19</v>
      </c>
      <c r="D349" s="1" t="s">
        <v>220</v>
      </c>
      <c r="E349" s="5" t="s">
        <v>0</v>
      </c>
      <c r="F349" s="3">
        <f>F350</f>
        <v>6717450</v>
      </c>
      <c r="G349" s="3">
        <f t="shared" si="270"/>
        <v>0</v>
      </c>
      <c r="H349" s="3">
        <f>H350</f>
        <v>6717450</v>
      </c>
      <c r="I349" s="3">
        <f t="shared" si="263"/>
        <v>0</v>
      </c>
      <c r="J349" s="3">
        <f>J350</f>
        <v>6717450</v>
      </c>
      <c r="K349" s="41">
        <f>K350</f>
        <v>7578168</v>
      </c>
      <c r="L349" s="3">
        <f t="shared" si="251"/>
        <v>860718</v>
      </c>
      <c r="M349" s="41">
        <f>M350</f>
        <v>7578168</v>
      </c>
      <c r="N349" s="3">
        <f t="shared" si="307"/>
        <v>0</v>
      </c>
      <c r="O349" s="3">
        <f t="shared" ref="O349:Z349" si="311">O350</f>
        <v>6224350</v>
      </c>
      <c r="P349" s="3">
        <f>P350</f>
        <v>7578168</v>
      </c>
      <c r="Q349" s="3">
        <f t="shared" si="308"/>
        <v>0</v>
      </c>
      <c r="R349" s="3">
        <f t="shared" si="271"/>
        <v>0</v>
      </c>
      <c r="S349" s="3">
        <f t="shared" si="311"/>
        <v>6224350</v>
      </c>
      <c r="T349" s="14">
        <f t="shared" si="253"/>
        <v>0</v>
      </c>
      <c r="U349" s="3">
        <f t="shared" si="311"/>
        <v>6224350</v>
      </c>
      <c r="V349" s="14">
        <f t="shared" si="311"/>
        <v>6224350</v>
      </c>
      <c r="W349" s="46">
        <f t="shared" si="265"/>
        <v>0</v>
      </c>
      <c r="X349" s="27">
        <f t="shared" si="311"/>
        <v>6224350</v>
      </c>
      <c r="Y349" s="48">
        <f t="shared" si="254"/>
        <v>0</v>
      </c>
      <c r="Z349" s="17">
        <f t="shared" si="311"/>
        <v>6224350</v>
      </c>
    </row>
    <row r="350" spans="1:26" ht="46.8" x14ac:dyDescent="0.25">
      <c r="A350" s="4" t="s">
        <v>172</v>
      </c>
      <c r="B350" s="1" t="s">
        <v>114</v>
      </c>
      <c r="C350" s="1" t="s">
        <v>19</v>
      </c>
      <c r="D350" s="1" t="s">
        <v>220</v>
      </c>
      <c r="E350" s="1" t="s">
        <v>173</v>
      </c>
      <c r="F350" s="3">
        <f>F351</f>
        <v>6717450</v>
      </c>
      <c r="G350" s="3">
        <f t="shared" si="270"/>
        <v>0</v>
      </c>
      <c r="H350" s="3">
        <f>H351</f>
        <v>6717450</v>
      </c>
      <c r="I350" s="3">
        <f t="shared" si="263"/>
        <v>0</v>
      </c>
      <c r="J350" s="3">
        <f>J351</f>
        <v>6717450</v>
      </c>
      <c r="K350" s="41">
        <f>K351</f>
        <v>7578168</v>
      </c>
      <c r="L350" s="3">
        <f t="shared" si="251"/>
        <v>860718</v>
      </c>
      <c r="M350" s="41">
        <f>M351</f>
        <v>7578168</v>
      </c>
      <c r="N350" s="3">
        <f t="shared" si="307"/>
        <v>0</v>
      </c>
      <c r="O350" s="3">
        <f t="shared" ref="O350:Z350" si="312">O351</f>
        <v>6224350</v>
      </c>
      <c r="P350" s="3">
        <f>P351</f>
        <v>7578168</v>
      </c>
      <c r="Q350" s="3">
        <f t="shared" si="308"/>
        <v>0</v>
      </c>
      <c r="R350" s="3">
        <f t="shared" si="271"/>
        <v>0</v>
      </c>
      <c r="S350" s="3">
        <f t="shared" si="312"/>
        <v>6224350</v>
      </c>
      <c r="T350" s="14">
        <f t="shared" si="253"/>
        <v>0</v>
      </c>
      <c r="U350" s="3">
        <f t="shared" si="312"/>
        <v>6224350</v>
      </c>
      <c r="V350" s="14">
        <f t="shared" si="312"/>
        <v>6224350</v>
      </c>
      <c r="W350" s="46">
        <f t="shared" si="265"/>
        <v>0</v>
      </c>
      <c r="X350" s="27">
        <f t="shared" si="312"/>
        <v>6224350</v>
      </c>
      <c r="Y350" s="48">
        <f t="shared" si="254"/>
        <v>0</v>
      </c>
      <c r="Z350" s="17">
        <f t="shared" si="312"/>
        <v>6224350</v>
      </c>
    </row>
    <row r="351" spans="1:26" ht="15.6" x14ac:dyDescent="0.25">
      <c r="A351" s="4" t="s">
        <v>174</v>
      </c>
      <c r="B351" s="1" t="s">
        <v>114</v>
      </c>
      <c r="C351" s="1" t="s">
        <v>19</v>
      </c>
      <c r="D351" s="1" t="s">
        <v>220</v>
      </c>
      <c r="E351" s="1" t="s">
        <v>175</v>
      </c>
      <c r="F351" s="3">
        <v>6717450</v>
      </c>
      <c r="G351" s="3">
        <f t="shared" si="270"/>
        <v>0</v>
      </c>
      <c r="H351" s="3">
        <v>6717450</v>
      </c>
      <c r="I351" s="3">
        <f t="shared" si="263"/>
        <v>0</v>
      </c>
      <c r="J351" s="3">
        <v>6717450</v>
      </c>
      <c r="K351" s="41">
        <v>7578168</v>
      </c>
      <c r="L351" s="3">
        <f t="shared" si="251"/>
        <v>860718</v>
      </c>
      <c r="M351" s="41">
        <v>7578168</v>
      </c>
      <c r="N351" s="3">
        <f t="shared" si="307"/>
        <v>0</v>
      </c>
      <c r="O351" s="3">
        <v>6224350</v>
      </c>
      <c r="P351" s="3">
        <v>7578168</v>
      </c>
      <c r="Q351" s="3">
        <f t="shared" si="308"/>
        <v>0</v>
      </c>
      <c r="R351" s="3">
        <f t="shared" si="271"/>
        <v>0</v>
      </c>
      <c r="S351" s="3">
        <v>6224350</v>
      </c>
      <c r="T351" s="14">
        <f t="shared" si="253"/>
        <v>0</v>
      </c>
      <c r="U351" s="3">
        <v>6224350</v>
      </c>
      <c r="V351" s="14">
        <v>6224350</v>
      </c>
      <c r="W351" s="46">
        <f t="shared" si="265"/>
        <v>0</v>
      </c>
      <c r="X351" s="27">
        <v>6224350</v>
      </c>
      <c r="Y351" s="48">
        <f t="shared" si="254"/>
        <v>0</v>
      </c>
      <c r="Z351" s="17">
        <v>6224350</v>
      </c>
    </row>
    <row r="352" spans="1:26" ht="31.2" x14ac:dyDescent="0.25">
      <c r="A352" s="4" t="s">
        <v>221</v>
      </c>
      <c r="B352" s="1" t="s">
        <v>114</v>
      </c>
      <c r="C352" s="1" t="s">
        <v>19</v>
      </c>
      <c r="D352" s="1" t="s">
        <v>222</v>
      </c>
      <c r="E352" s="5" t="s">
        <v>0</v>
      </c>
      <c r="F352" s="3">
        <f>F353</f>
        <v>14938066.25</v>
      </c>
      <c r="G352" s="3">
        <f t="shared" si="270"/>
        <v>0</v>
      </c>
      <c r="H352" s="3">
        <f>H353</f>
        <v>14938066.25</v>
      </c>
      <c r="I352" s="3">
        <f t="shared" si="263"/>
        <v>0</v>
      </c>
      <c r="J352" s="3">
        <f>J353</f>
        <v>14938066.25</v>
      </c>
      <c r="K352" s="41">
        <f>K353</f>
        <v>15678616.25</v>
      </c>
      <c r="L352" s="3">
        <f t="shared" si="251"/>
        <v>740550</v>
      </c>
      <c r="M352" s="41">
        <f>M353</f>
        <v>15735173.25</v>
      </c>
      <c r="N352" s="3">
        <f t="shared" si="307"/>
        <v>56557</v>
      </c>
      <c r="O352" s="3">
        <f t="shared" ref="O352:Z352" si="313">O353</f>
        <v>13937050</v>
      </c>
      <c r="P352" s="3">
        <f>P353</f>
        <v>15735173.25</v>
      </c>
      <c r="Q352" s="3">
        <f t="shared" si="308"/>
        <v>0</v>
      </c>
      <c r="R352" s="3">
        <f t="shared" si="271"/>
        <v>0</v>
      </c>
      <c r="S352" s="3">
        <f t="shared" si="313"/>
        <v>13937050</v>
      </c>
      <c r="T352" s="14">
        <f t="shared" si="253"/>
        <v>0</v>
      </c>
      <c r="U352" s="3">
        <f t="shared" si="313"/>
        <v>13937050</v>
      </c>
      <c r="V352" s="14">
        <f t="shared" si="313"/>
        <v>13937050</v>
      </c>
      <c r="W352" s="46">
        <f t="shared" si="265"/>
        <v>0</v>
      </c>
      <c r="X352" s="27">
        <f t="shared" si="313"/>
        <v>13937050</v>
      </c>
      <c r="Y352" s="48">
        <f t="shared" si="254"/>
        <v>0</v>
      </c>
      <c r="Z352" s="17">
        <f t="shared" si="313"/>
        <v>13937050</v>
      </c>
    </row>
    <row r="353" spans="1:26" ht="46.8" x14ac:dyDescent="0.25">
      <c r="A353" s="4" t="s">
        <v>172</v>
      </c>
      <c r="B353" s="1" t="s">
        <v>114</v>
      </c>
      <c r="C353" s="1" t="s">
        <v>19</v>
      </c>
      <c r="D353" s="1" t="s">
        <v>222</v>
      </c>
      <c r="E353" s="1" t="s">
        <v>173</v>
      </c>
      <c r="F353" s="3">
        <f>F354</f>
        <v>14938066.25</v>
      </c>
      <c r="G353" s="3">
        <f t="shared" si="270"/>
        <v>0</v>
      </c>
      <c r="H353" s="3">
        <f>H354</f>
        <v>14938066.25</v>
      </c>
      <c r="I353" s="3">
        <f t="shared" si="263"/>
        <v>0</v>
      </c>
      <c r="J353" s="3">
        <f>J354</f>
        <v>14938066.25</v>
      </c>
      <c r="K353" s="41">
        <f>K354</f>
        <v>15678616.25</v>
      </c>
      <c r="L353" s="3">
        <f t="shared" si="251"/>
        <v>740550</v>
      </c>
      <c r="M353" s="41">
        <v>15735173.25</v>
      </c>
      <c r="N353" s="3">
        <f t="shared" si="307"/>
        <v>56557</v>
      </c>
      <c r="O353" s="3">
        <f t="shared" ref="O353:Z353" si="314">O354</f>
        <v>13937050</v>
      </c>
      <c r="P353" s="3">
        <v>15735173.25</v>
      </c>
      <c r="Q353" s="3">
        <f t="shared" si="308"/>
        <v>0</v>
      </c>
      <c r="R353" s="3">
        <f t="shared" si="271"/>
        <v>0</v>
      </c>
      <c r="S353" s="3">
        <f t="shared" si="314"/>
        <v>13937050</v>
      </c>
      <c r="T353" s="14">
        <f t="shared" si="253"/>
        <v>0</v>
      </c>
      <c r="U353" s="3">
        <f t="shared" si="314"/>
        <v>13937050</v>
      </c>
      <c r="V353" s="14">
        <f t="shared" si="314"/>
        <v>13937050</v>
      </c>
      <c r="W353" s="46">
        <f t="shared" si="265"/>
        <v>0</v>
      </c>
      <c r="X353" s="27">
        <f t="shared" si="314"/>
        <v>13937050</v>
      </c>
      <c r="Y353" s="48">
        <f t="shared" si="254"/>
        <v>0</v>
      </c>
      <c r="Z353" s="17">
        <f t="shared" si="314"/>
        <v>13937050</v>
      </c>
    </row>
    <row r="354" spans="1:26" ht="15.6" x14ac:dyDescent="0.25">
      <c r="A354" s="4" t="s">
        <v>174</v>
      </c>
      <c r="B354" s="1" t="s">
        <v>114</v>
      </c>
      <c r="C354" s="1" t="s">
        <v>19</v>
      </c>
      <c r="D354" s="1" t="s">
        <v>222</v>
      </c>
      <c r="E354" s="1" t="s">
        <v>175</v>
      </c>
      <c r="F354" s="3">
        <v>14938066.25</v>
      </c>
      <c r="G354" s="3">
        <f t="shared" si="270"/>
        <v>0</v>
      </c>
      <c r="H354" s="3">
        <v>14938066.25</v>
      </c>
      <c r="I354" s="3">
        <f t="shared" si="263"/>
        <v>0</v>
      </c>
      <c r="J354" s="3">
        <v>14938066.25</v>
      </c>
      <c r="K354" s="41">
        <v>15678616.25</v>
      </c>
      <c r="L354" s="3">
        <f t="shared" si="251"/>
        <v>740550</v>
      </c>
      <c r="M354" s="41">
        <v>15678616.25</v>
      </c>
      <c r="N354" s="3">
        <f t="shared" si="307"/>
        <v>0</v>
      </c>
      <c r="O354" s="3">
        <v>13937050</v>
      </c>
      <c r="P354" s="3">
        <v>15678616.25</v>
      </c>
      <c r="Q354" s="3">
        <f t="shared" si="308"/>
        <v>0</v>
      </c>
      <c r="R354" s="3">
        <f t="shared" si="271"/>
        <v>0</v>
      </c>
      <c r="S354" s="3">
        <v>13937050</v>
      </c>
      <c r="T354" s="14">
        <f t="shared" si="253"/>
        <v>0</v>
      </c>
      <c r="U354" s="3">
        <v>13937050</v>
      </c>
      <c r="V354" s="14">
        <v>13937050</v>
      </c>
      <c r="W354" s="46">
        <f t="shared" si="265"/>
        <v>0</v>
      </c>
      <c r="X354" s="27">
        <v>13937050</v>
      </c>
      <c r="Y354" s="48">
        <f t="shared" si="254"/>
        <v>0</v>
      </c>
      <c r="Z354" s="17">
        <v>13937050</v>
      </c>
    </row>
    <row r="355" spans="1:26" ht="15.6" x14ac:dyDescent="0.25">
      <c r="A355" s="4" t="s">
        <v>223</v>
      </c>
      <c r="B355" s="1" t="s">
        <v>114</v>
      </c>
      <c r="C355" s="1" t="s">
        <v>19</v>
      </c>
      <c r="D355" s="1" t="s">
        <v>224</v>
      </c>
      <c r="E355" s="5" t="s">
        <v>0</v>
      </c>
      <c r="F355" s="3">
        <f>F356</f>
        <v>299200</v>
      </c>
      <c r="G355" s="3">
        <f t="shared" si="270"/>
        <v>-0.25</v>
      </c>
      <c r="H355" s="3">
        <f>H356</f>
        <v>299199.75</v>
      </c>
      <c r="I355" s="3">
        <f t="shared" si="263"/>
        <v>0</v>
      </c>
      <c r="J355" s="3">
        <f>J356</f>
        <v>299199.75</v>
      </c>
      <c r="K355" s="41">
        <f>K356</f>
        <v>299199.75</v>
      </c>
      <c r="L355" s="3">
        <f t="shared" si="251"/>
        <v>0</v>
      </c>
      <c r="M355" s="41">
        <f>M356</f>
        <v>299199.75</v>
      </c>
      <c r="N355" s="3">
        <f t="shared" si="307"/>
        <v>0</v>
      </c>
      <c r="O355" s="3">
        <v>0</v>
      </c>
      <c r="P355" s="3">
        <f>P356</f>
        <v>299199.75</v>
      </c>
      <c r="Q355" s="3">
        <f t="shared" si="308"/>
        <v>0</v>
      </c>
      <c r="R355" s="3">
        <f t="shared" si="271"/>
        <v>0</v>
      </c>
      <c r="S355" s="3">
        <v>0</v>
      </c>
      <c r="T355" s="14">
        <f t="shared" si="253"/>
        <v>0</v>
      </c>
      <c r="U355" s="3">
        <v>0</v>
      </c>
      <c r="V355" s="14">
        <v>0</v>
      </c>
      <c r="W355" s="46">
        <f t="shared" si="265"/>
        <v>0</v>
      </c>
      <c r="X355" s="27">
        <v>0</v>
      </c>
      <c r="Y355" s="48">
        <f t="shared" si="254"/>
        <v>0</v>
      </c>
      <c r="Z355" s="17">
        <v>0</v>
      </c>
    </row>
    <row r="356" spans="1:26" ht="46.8" x14ac:dyDescent="0.25">
      <c r="A356" s="4" t="s">
        <v>172</v>
      </c>
      <c r="B356" s="1" t="s">
        <v>114</v>
      </c>
      <c r="C356" s="1" t="s">
        <v>19</v>
      </c>
      <c r="D356" s="1" t="s">
        <v>224</v>
      </c>
      <c r="E356" s="1" t="s">
        <v>173</v>
      </c>
      <c r="F356" s="3">
        <f>F357</f>
        <v>299200</v>
      </c>
      <c r="G356" s="3">
        <f t="shared" si="270"/>
        <v>-0.25</v>
      </c>
      <c r="H356" s="3">
        <f>H357</f>
        <v>299199.75</v>
      </c>
      <c r="I356" s="3">
        <f t="shared" si="263"/>
        <v>0</v>
      </c>
      <c r="J356" s="3">
        <f>J357</f>
        <v>299199.75</v>
      </c>
      <c r="K356" s="41">
        <f>K357</f>
        <v>299199.75</v>
      </c>
      <c r="L356" s="3">
        <f t="shared" si="251"/>
        <v>0</v>
      </c>
      <c r="M356" s="41">
        <f>M357</f>
        <v>299199.75</v>
      </c>
      <c r="N356" s="3">
        <f t="shared" si="307"/>
        <v>0</v>
      </c>
      <c r="O356" s="3">
        <v>0</v>
      </c>
      <c r="P356" s="3">
        <f>P357</f>
        <v>299199.75</v>
      </c>
      <c r="Q356" s="3">
        <f t="shared" si="308"/>
        <v>0</v>
      </c>
      <c r="R356" s="3">
        <f t="shared" si="271"/>
        <v>0</v>
      </c>
      <c r="S356" s="3">
        <v>0</v>
      </c>
      <c r="T356" s="14">
        <f t="shared" si="253"/>
        <v>0</v>
      </c>
      <c r="U356" s="3">
        <v>0</v>
      </c>
      <c r="V356" s="14">
        <v>0</v>
      </c>
      <c r="W356" s="46">
        <f t="shared" si="265"/>
        <v>0</v>
      </c>
      <c r="X356" s="27">
        <v>0</v>
      </c>
      <c r="Y356" s="48">
        <f t="shared" si="254"/>
        <v>0</v>
      </c>
      <c r="Z356" s="17">
        <v>0</v>
      </c>
    </row>
    <row r="357" spans="1:26" ht="15.6" x14ac:dyDescent="0.25">
      <c r="A357" s="4" t="s">
        <v>174</v>
      </c>
      <c r="B357" s="1" t="s">
        <v>114</v>
      </c>
      <c r="C357" s="1" t="s">
        <v>19</v>
      </c>
      <c r="D357" s="1" t="s">
        <v>224</v>
      </c>
      <c r="E357" s="1" t="s">
        <v>175</v>
      </c>
      <c r="F357" s="3">
        <v>299200</v>
      </c>
      <c r="G357" s="3">
        <f t="shared" si="270"/>
        <v>-0.25</v>
      </c>
      <c r="H357" s="3">
        <v>299199.75</v>
      </c>
      <c r="I357" s="3">
        <f t="shared" si="263"/>
        <v>0</v>
      </c>
      <c r="J357" s="3">
        <v>299199.75</v>
      </c>
      <c r="K357" s="41">
        <v>299199.75</v>
      </c>
      <c r="L357" s="3">
        <f t="shared" si="251"/>
        <v>0</v>
      </c>
      <c r="M357" s="41">
        <v>299199.75</v>
      </c>
      <c r="N357" s="3">
        <f t="shared" si="307"/>
        <v>0</v>
      </c>
      <c r="O357" s="3">
        <v>0</v>
      </c>
      <c r="P357" s="3">
        <v>299199.75</v>
      </c>
      <c r="Q357" s="3">
        <f t="shared" si="308"/>
        <v>0</v>
      </c>
      <c r="R357" s="3">
        <f t="shared" si="271"/>
        <v>0</v>
      </c>
      <c r="S357" s="3">
        <v>0</v>
      </c>
      <c r="T357" s="14">
        <f t="shared" si="253"/>
        <v>0</v>
      </c>
      <c r="U357" s="3">
        <v>0</v>
      </c>
      <c r="V357" s="14">
        <v>0</v>
      </c>
      <c r="W357" s="46">
        <f t="shared" si="265"/>
        <v>0</v>
      </c>
      <c r="X357" s="27">
        <v>0</v>
      </c>
      <c r="Y357" s="48">
        <f t="shared" si="254"/>
        <v>0</v>
      </c>
      <c r="Z357" s="17">
        <v>0</v>
      </c>
    </row>
    <row r="358" spans="1:26" ht="109.2" x14ac:dyDescent="0.25">
      <c r="A358" s="4" t="s">
        <v>280</v>
      </c>
      <c r="B358" s="1" t="s">
        <v>114</v>
      </c>
      <c r="C358" s="1" t="s">
        <v>19</v>
      </c>
      <c r="D358" s="1" t="s">
        <v>281</v>
      </c>
      <c r="E358" s="5" t="s">
        <v>0</v>
      </c>
      <c r="F358" s="3">
        <f>F359</f>
        <v>0</v>
      </c>
      <c r="G358" s="3">
        <f t="shared" si="270"/>
        <v>300000</v>
      </c>
      <c r="H358" s="3">
        <f>H359</f>
        <v>300000</v>
      </c>
      <c r="I358" s="3">
        <f t="shared" si="263"/>
        <v>0</v>
      </c>
      <c r="J358" s="3">
        <f>J359</f>
        <v>300000</v>
      </c>
      <c r="K358" s="41">
        <f>K359</f>
        <v>300000</v>
      </c>
      <c r="L358" s="3">
        <f t="shared" si="251"/>
        <v>0</v>
      </c>
      <c r="M358" s="41">
        <f>M359</f>
        <v>300000</v>
      </c>
      <c r="N358" s="3">
        <f t="shared" si="307"/>
        <v>0</v>
      </c>
      <c r="O358" s="3">
        <v>0</v>
      </c>
      <c r="P358" s="3">
        <f>P359</f>
        <v>300000</v>
      </c>
      <c r="Q358" s="3">
        <f t="shared" si="308"/>
        <v>0</v>
      </c>
      <c r="R358" s="3">
        <f t="shared" si="271"/>
        <v>0</v>
      </c>
      <c r="S358" s="3">
        <v>0</v>
      </c>
      <c r="T358" s="14">
        <f t="shared" si="253"/>
        <v>0</v>
      </c>
      <c r="U358" s="3">
        <v>0</v>
      </c>
      <c r="V358" s="14">
        <v>0</v>
      </c>
      <c r="W358" s="46">
        <f t="shared" si="265"/>
        <v>0</v>
      </c>
      <c r="X358" s="27">
        <v>0</v>
      </c>
      <c r="Y358" s="48">
        <f t="shared" si="254"/>
        <v>0</v>
      </c>
      <c r="Z358" s="17">
        <v>0</v>
      </c>
    </row>
    <row r="359" spans="1:26" ht="46.8" x14ac:dyDescent="0.25">
      <c r="A359" s="4" t="s">
        <v>172</v>
      </c>
      <c r="B359" s="1" t="s">
        <v>114</v>
      </c>
      <c r="C359" s="1" t="s">
        <v>19</v>
      </c>
      <c r="D359" s="1" t="s">
        <v>281</v>
      </c>
      <c r="E359" s="1" t="s">
        <v>173</v>
      </c>
      <c r="F359" s="3">
        <f>F360</f>
        <v>0</v>
      </c>
      <c r="G359" s="3">
        <f t="shared" si="270"/>
        <v>300000</v>
      </c>
      <c r="H359" s="3">
        <f>H360</f>
        <v>300000</v>
      </c>
      <c r="I359" s="3">
        <f t="shared" si="263"/>
        <v>0</v>
      </c>
      <c r="J359" s="3">
        <f>J360</f>
        <v>300000</v>
      </c>
      <c r="K359" s="41">
        <f>K360</f>
        <v>300000</v>
      </c>
      <c r="L359" s="3">
        <f t="shared" si="251"/>
        <v>0</v>
      </c>
      <c r="M359" s="41">
        <f>M360</f>
        <v>300000</v>
      </c>
      <c r="N359" s="3">
        <f t="shared" si="307"/>
        <v>0</v>
      </c>
      <c r="O359" s="3">
        <v>0</v>
      </c>
      <c r="P359" s="3">
        <f>P360</f>
        <v>300000</v>
      </c>
      <c r="Q359" s="3">
        <f t="shared" si="308"/>
        <v>0</v>
      </c>
      <c r="R359" s="3">
        <f t="shared" si="271"/>
        <v>0</v>
      </c>
      <c r="S359" s="3">
        <v>0</v>
      </c>
      <c r="T359" s="14">
        <f t="shared" si="253"/>
        <v>0</v>
      </c>
      <c r="U359" s="3">
        <v>0</v>
      </c>
      <c r="V359" s="14">
        <v>0</v>
      </c>
      <c r="W359" s="46">
        <f t="shared" si="265"/>
        <v>0</v>
      </c>
      <c r="X359" s="27">
        <v>0</v>
      </c>
      <c r="Y359" s="48">
        <f t="shared" si="254"/>
        <v>0</v>
      </c>
      <c r="Z359" s="17">
        <v>0</v>
      </c>
    </row>
    <row r="360" spans="1:26" ht="15.6" x14ac:dyDescent="0.25">
      <c r="A360" s="4" t="s">
        <v>174</v>
      </c>
      <c r="B360" s="1" t="s">
        <v>114</v>
      </c>
      <c r="C360" s="1" t="s">
        <v>19</v>
      </c>
      <c r="D360" s="1" t="s">
        <v>281</v>
      </c>
      <c r="E360" s="1" t="s">
        <v>175</v>
      </c>
      <c r="F360" s="3">
        <v>0</v>
      </c>
      <c r="G360" s="3">
        <f t="shared" si="270"/>
        <v>300000</v>
      </c>
      <c r="H360" s="3">
        <v>300000</v>
      </c>
      <c r="I360" s="3">
        <f t="shared" si="263"/>
        <v>0</v>
      </c>
      <c r="J360" s="3">
        <v>300000</v>
      </c>
      <c r="K360" s="41">
        <v>300000</v>
      </c>
      <c r="L360" s="3">
        <f t="shared" si="251"/>
        <v>0</v>
      </c>
      <c r="M360" s="41">
        <v>300000</v>
      </c>
      <c r="N360" s="3">
        <f t="shared" si="307"/>
        <v>0</v>
      </c>
      <c r="O360" s="3">
        <v>0</v>
      </c>
      <c r="P360" s="3">
        <v>300000</v>
      </c>
      <c r="Q360" s="3">
        <f t="shared" si="308"/>
        <v>0</v>
      </c>
      <c r="R360" s="3">
        <f t="shared" si="271"/>
        <v>0</v>
      </c>
      <c r="S360" s="3">
        <v>0</v>
      </c>
      <c r="T360" s="14">
        <f t="shared" si="253"/>
        <v>0</v>
      </c>
      <c r="U360" s="3">
        <v>0</v>
      </c>
      <c r="V360" s="14">
        <v>0</v>
      </c>
      <c r="W360" s="46">
        <f t="shared" si="265"/>
        <v>0</v>
      </c>
      <c r="X360" s="27">
        <v>0</v>
      </c>
      <c r="Y360" s="48">
        <f t="shared" si="254"/>
        <v>0</v>
      </c>
      <c r="Z360" s="17">
        <v>0</v>
      </c>
    </row>
    <row r="361" spans="1:26" ht="31.2" x14ac:dyDescent="0.25">
      <c r="A361" s="4" t="s">
        <v>225</v>
      </c>
      <c r="B361" s="1" t="s">
        <v>114</v>
      </c>
      <c r="C361" s="1" t="s">
        <v>19</v>
      </c>
      <c r="D361" s="1" t="s">
        <v>226</v>
      </c>
      <c r="E361" s="5" t="s">
        <v>0</v>
      </c>
      <c r="F361" s="3">
        <f>F362</f>
        <v>39772.449999999997</v>
      </c>
      <c r="G361" s="3">
        <f t="shared" si="270"/>
        <v>0</v>
      </c>
      <c r="H361" s="3">
        <f>H362</f>
        <v>39772.449999999997</v>
      </c>
      <c r="I361" s="3">
        <f t="shared" si="263"/>
        <v>0</v>
      </c>
      <c r="J361" s="3">
        <f>J362</f>
        <v>39772.449999999997</v>
      </c>
      <c r="K361" s="41">
        <f>K362</f>
        <v>39772.449999999997</v>
      </c>
      <c r="L361" s="3">
        <f t="shared" si="251"/>
        <v>0</v>
      </c>
      <c r="M361" s="41">
        <f>M362</f>
        <v>39772.449999999997</v>
      </c>
      <c r="N361" s="3">
        <f t="shared" si="307"/>
        <v>0</v>
      </c>
      <c r="O361" s="3">
        <f t="shared" ref="O361:Z361" si="315">O362</f>
        <v>39823.47</v>
      </c>
      <c r="P361" s="3">
        <f>P362</f>
        <v>39772.449999999997</v>
      </c>
      <c r="Q361" s="3">
        <f t="shared" si="308"/>
        <v>0</v>
      </c>
      <c r="R361" s="3">
        <f t="shared" si="271"/>
        <v>0</v>
      </c>
      <c r="S361" s="3">
        <f t="shared" si="315"/>
        <v>39823.47</v>
      </c>
      <c r="T361" s="14">
        <f t="shared" si="253"/>
        <v>0</v>
      </c>
      <c r="U361" s="3">
        <f t="shared" si="315"/>
        <v>39823.47</v>
      </c>
      <c r="V361" s="14">
        <f t="shared" si="315"/>
        <v>40863.269999999997</v>
      </c>
      <c r="W361" s="46">
        <f t="shared" si="265"/>
        <v>0</v>
      </c>
      <c r="X361" s="27">
        <f t="shared" si="315"/>
        <v>40863.269999999997</v>
      </c>
      <c r="Y361" s="48">
        <f t="shared" si="254"/>
        <v>0</v>
      </c>
      <c r="Z361" s="17">
        <f t="shared" si="315"/>
        <v>40863.269999999997</v>
      </c>
    </row>
    <row r="362" spans="1:26" ht="46.8" x14ac:dyDescent="0.25">
      <c r="A362" s="4" t="s">
        <v>172</v>
      </c>
      <c r="B362" s="1" t="s">
        <v>114</v>
      </c>
      <c r="C362" s="1" t="s">
        <v>19</v>
      </c>
      <c r="D362" s="1" t="s">
        <v>226</v>
      </c>
      <c r="E362" s="1" t="s">
        <v>173</v>
      </c>
      <c r="F362" s="3">
        <f>F363</f>
        <v>39772.449999999997</v>
      </c>
      <c r="G362" s="3">
        <f t="shared" si="270"/>
        <v>0</v>
      </c>
      <c r="H362" s="3">
        <f>H363</f>
        <v>39772.449999999997</v>
      </c>
      <c r="I362" s="3">
        <f t="shared" si="263"/>
        <v>0</v>
      </c>
      <c r="J362" s="3">
        <f>J363</f>
        <v>39772.449999999997</v>
      </c>
      <c r="K362" s="41">
        <f>K363</f>
        <v>39772.449999999997</v>
      </c>
      <c r="L362" s="3">
        <f t="shared" si="251"/>
        <v>0</v>
      </c>
      <c r="M362" s="41">
        <f>M363</f>
        <v>39772.449999999997</v>
      </c>
      <c r="N362" s="3">
        <f t="shared" si="307"/>
        <v>0</v>
      </c>
      <c r="O362" s="3">
        <f t="shared" ref="O362:Z362" si="316">O363</f>
        <v>39823.47</v>
      </c>
      <c r="P362" s="3">
        <f>P363</f>
        <v>39772.449999999997</v>
      </c>
      <c r="Q362" s="3">
        <f t="shared" si="308"/>
        <v>0</v>
      </c>
      <c r="R362" s="3">
        <f t="shared" si="271"/>
        <v>0</v>
      </c>
      <c r="S362" s="3">
        <f t="shared" si="316"/>
        <v>39823.47</v>
      </c>
      <c r="T362" s="14">
        <f t="shared" si="253"/>
        <v>0</v>
      </c>
      <c r="U362" s="3">
        <f t="shared" si="316"/>
        <v>39823.47</v>
      </c>
      <c r="V362" s="14">
        <f t="shared" si="316"/>
        <v>40863.269999999997</v>
      </c>
      <c r="W362" s="46">
        <f t="shared" si="265"/>
        <v>0</v>
      </c>
      <c r="X362" s="27">
        <f t="shared" si="316"/>
        <v>40863.269999999997</v>
      </c>
      <c r="Y362" s="48">
        <f t="shared" si="254"/>
        <v>0</v>
      </c>
      <c r="Z362" s="17">
        <f t="shared" si="316"/>
        <v>40863.269999999997</v>
      </c>
    </row>
    <row r="363" spans="1:26" ht="15.6" x14ac:dyDescent="0.25">
      <c r="A363" s="4" t="s">
        <v>174</v>
      </c>
      <c r="B363" s="1" t="s">
        <v>114</v>
      </c>
      <c r="C363" s="1" t="s">
        <v>19</v>
      </c>
      <c r="D363" s="1" t="s">
        <v>226</v>
      </c>
      <c r="E363" s="1" t="s">
        <v>175</v>
      </c>
      <c r="F363" s="3">
        <v>39772.449999999997</v>
      </c>
      <c r="G363" s="3">
        <f t="shared" si="270"/>
        <v>0</v>
      </c>
      <c r="H363" s="3">
        <v>39772.449999999997</v>
      </c>
      <c r="I363" s="3">
        <f t="shared" si="263"/>
        <v>0</v>
      </c>
      <c r="J363" s="3">
        <v>39772.449999999997</v>
      </c>
      <c r="K363" s="41">
        <v>39772.449999999997</v>
      </c>
      <c r="L363" s="3">
        <f t="shared" si="251"/>
        <v>0</v>
      </c>
      <c r="M363" s="41">
        <v>39772.449999999997</v>
      </c>
      <c r="N363" s="3">
        <f t="shared" si="307"/>
        <v>0</v>
      </c>
      <c r="O363" s="3">
        <v>39823.47</v>
      </c>
      <c r="P363" s="3">
        <v>39772.449999999997</v>
      </c>
      <c r="Q363" s="3">
        <f t="shared" si="308"/>
        <v>0</v>
      </c>
      <c r="R363" s="3">
        <f t="shared" si="271"/>
        <v>0</v>
      </c>
      <c r="S363" s="3">
        <v>39823.47</v>
      </c>
      <c r="T363" s="14">
        <f t="shared" si="253"/>
        <v>0</v>
      </c>
      <c r="U363" s="3">
        <v>39823.47</v>
      </c>
      <c r="V363" s="14">
        <v>40863.269999999997</v>
      </c>
      <c r="W363" s="46">
        <f t="shared" si="265"/>
        <v>0</v>
      </c>
      <c r="X363" s="27">
        <v>40863.269999999997</v>
      </c>
      <c r="Y363" s="48">
        <f t="shared" si="254"/>
        <v>0</v>
      </c>
      <c r="Z363" s="17">
        <v>40863.269999999997</v>
      </c>
    </row>
    <row r="364" spans="1:26" ht="31.2" x14ac:dyDescent="0.25">
      <c r="A364" s="4" t="s">
        <v>300</v>
      </c>
      <c r="B364" s="1" t="s">
        <v>114</v>
      </c>
      <c r="C364" s="1" t="s">
        <v>19</v>
      </c>
      <c r="D364" s="1" t="s">
        <v>301</v>
      </c>
      <c r="E364" s="1"/>
      <c r="F364" s="3">
        <f>F365</f>
        <v>0</v>
      </c>
      <c r="G364" s="3">
        <f t="shared" ref="G364:P365" si="317">G365</f>
        <v>0</v>
      </c>
      <c r="H364" s="3">
        <f t="shared" si="317"/>
        <v>0</v>
      </c>
      <c r="I364" s="3">
        <f t="shared" si="317"/>
        <v>0</v>
      </c>
      <c r="J364" s="3">
        <f t="shared" si="317"/>
        <v>0</v>
      </c>
      <c r="K364" s="3">
        <f t="shared" si="317"/>
        <v>0</v>
      </c>
      <c r="L364" s="3">
        <f t="shared" si="317"/>
        <v>0</v>
      </c>
      <c r="M364" s="3">
        <f t="shared" si="317"/>
        <v>0</v>
      </c>
      <c r="N364" s="3">
        <f t="shared" si="317"/>
        <v>0</v>
      </c>
      <c r="O364" s="3">
        <f t="shared" si="317"/>
        <v>0</v>
      </c>
      <c r="P364" s="3">
        <f t="shared" si="317"/>
        <v>3153990</v>
      </c>
      <c r="Q364" s="3">
        <f t="shared" si="308"/>
        <v>3153990</v>
      </c>
      <c r="R364" s="3">
        <v>0</v>
      </c>
      <c r="S364" s="3"/>
      <c r="T364" s="14"/>
      <c r="U364" s="3">
        <v>0</v>
      </c>
      <c r="V364" s="14"/>
      <c r="W364" s="46"/>
      <c r="X364" s="27">
        <v>0</v>
      </c>
      <c r="Y364" s="48">
        <v>0</v>
      </c>
      <c r="Z364" s="17"/>
    </row>
    <row r="365" spans="1:26" ht="46.8" x14ac:dyDescent="0.25">
      <c r="A365" s="4" t="s">
        <v>172</v>
      </c>
      <c r="B365" s="1" t="s">
        <v>114</v>
      </c>
      <c r="C365" s="1" t="s">
        <v>19</v>
      </c>
      <c r="D365" s="1" t="s">
        <v>301</v>
      </c>
      <c r="E365" s="1" t="s">
        <v>173</v>
      </c>
      <c r="F365" s="3">
        <f>F366</f>
        <v>0</v>
      </c>
      <c r="G365" s="3">
        <f t="shared" si="317"/>
        <v>0</v>
      </c>
      <c r="H365" s="3">
        <f t="shared" si="317"/>
        <v>0</v>
      </c>
      <c r="I365" s="3">
        <f t="shared" si="317"/>
        <v>0</v>
      </c>
      <c r="J365" s="3">
        <f t="shared" si="317"/>
        <v>0</v>
      </c>
      <c r="K365" s="3">
        <f t="shared" si="317"/>
        <v>0</v>
      </c>
      <c r="L365" s="3">
        <f t="shared" si="317"/>
        <v>0</v>
      </c>
      <c r="M365" s="3">
        <f t="shared" si="317"/>
        <v>0</v>
      </c>
      <c r="N365" s="3">
        <f t="shared" si="317"/>
        <v>0</v>
      </c>
      <c r="O365" s="3">
        <f t="shared" si="317"/>
        <v>0</v>
      </c>
      <c r="P365" s="3">
        <f t="shared" si="317"/>
        <v>3153990</v>
      </c>
      <c r="Q365" s="3">
        <f t="shared" si="308"/>
        <v>3153990</v>
      </c>
      <c r="R365" s="3">
        <v>0</v>
      </c>
      <c r="S365" s="3"/>
      <c r="T365" s="14"/>
      <c r="U365" s="3">
        <v>0</v>
      </c>
      <c r="V365" s="14"/>
      <c r="W365" s="46"/>
      <c r="X365" s="27">
        <v>0</v>
      </c>
      <c r="Y365" s="48">
        <v>0</v>
      </c>
      <c r="Z365" s="17"/>
    </row>
    <row r="366" spans="1:26" ht="15.6" x14ac:dyDescent="0.25">
      <c r="A366" s="4" t="s">
        <v>174</v>
      </c>
      <c r="B366" s="1" t="s">
        <v>114</v>
      </c>
      <c r="C366" s="1" t="s">
        <v>19</v>
      </c>
      <c r="D366" s="1" t="s">
        <v>301</v>
      </c>
      <c r="E366" s="1" t="s">
        <v>175</v>
      </c>
      <c r="F366" s="3"/>
      <c r="G366" s="3"/>
      <c r="H366" s="3"/>
      <c r="I366" s="3"/>
      <c r="J366" s="3"/>
      <c r="K366" s="41"/>
      <c r="L366" s="3"/>
      <c r="M366" s="41"/>
      <c r="N366" s="3"/>
      <c r="O366" s="3"/>
      <c r="P366" s="3">
        <v>3153990</v>
      </c>
      <c r="Q366" s="3">
        <f t="shared" si="308"/>
        <v>3153990</v>
      </c>
      <c r="R366" s="3">
        <v>0</v>
      </c>
      <c r="S366" s="3"/>
      <c r="T366" s="14"/>
      <c r="U366" s="3">
        <v>0</v>
      </c>
      <c r="V366" s="14"/>
      <c r="W366" s="46"/>
      <c r="X366" s="27">
        <v>0</v>
      </c>
      <c r="Y366" s="48">
        <v>0</v>
      </c>
      <c r="Z366" s="17"/>
    </row>
    <row r="367" spans="1:26" ht="31.2" x14ac:dyDescent="0.25">
      <c r="A367" s="2" t="s">
        <v>227</v>
      </c>
      <c r="B367" s="1" t="s">
        <v>114</v>
      </c>
      <c r="C367" s="1" t="s">
        <v>39</v>
      </c>
      <c r="D367" s="1" t="s">
        <v>0</v>
      </c>
      <c r="E367" s="1" t="s">
        <v>0</v>
      </c>
      <c r="F367" s="3">
        <f>F368+F371</f>
        <v>3590100</v>
      </c>
      <c r="G367" s="3">
        <f t="shared" si="270"/>
        <v>0</v>
      </c>
      <c r="H367" s="3">
        <f>H368+H371</f>
        <v>3590100</v>
      </c>
      <c r="I367" s="3">
        <f t="shared" si="263"/>
        <v>201100</v>
      </c>
      <c r="J367" s="3">
        <f>J368+J371+J374</f>
        <v>3791200</v>
      </c>
      <c r="K367" s="41">
        <f>K368+K371+K374</f>
        <v>4344759.9000000004</v>
      </c>
      <c r="L367" s="3">
        <f t="shared" si="251"/>
        <v>553559.90000000037</v>
      </c>
      <c r="M367" s="41">
        <f>M368+M371+M374</f>
        <v>4344759.9000000004</v>
      </c>
      <c r="N367" s="3">
        <f t="shared" si="307"/>
        <v>0</v>
      </c>
      <c r="O367" s="3">
        <f t="shared" ref="O367:V367" si="318">O368+O371</f>
        <v>3590100</v>
      </c>
      <c r="P367" s="3">
        <f>P368+P371+P374</f>
        <v>3870759.9</v>
      </c>
      <c r="Q367" s="3">
        <f t="shared" ref="Q367:Q408" si="319">P367-M367</f>
        <v>-474000.00000000047</v>
      </c>
      <c r="R367" s="3">
        <f t="shared" si="271"/>
        <v>0</v>
      </c>
      <c r="S367" s="3">
        <f t="shared" ref="S367:U367" si="320">S368+S371</f>
        <v>3590100</v>
      </c>
      <c r="T367" s="14">
        <f t="shared" si="253"/>
        <v>0</v>
      </c>
      <c r="U367" s="3">
        <f t="shared" si="320"/>
        <v>3590100</v>
      </c>
      <c r="V367" s="14">
        <f t="shared" si="318"/>
        <v>3590100</v>
      </c>
      <c r="W367" s="46">
        <f t="shared" si="265"/>
        <v>0</v>
      </c>
      <c r="X367" s="27">
        <f t="shared" ref="X367:Z367" si="321">X368+X371</f>
        <v>3590100</v>
      </c>
      <c r="Y367" s="48">
        <f t="shared" si="254"/>
        <v>0</v>
      </c>
      <c r="Z367" s="17">
        <f t="shared" si="321"/>
        <v>3590100</v>
      </c>
    </row>
    <row r="368" spans="1:26" ht="46.8" x14ac:dyDescent="0.25">
      <c r="A368" s="4" t="s">
        <v>115</v>
      </c>
      <c r="B368" s="1" t="s">
        <v>114</v>
      </c>
      <c r="C368" s="1" t="s">
        <v>39</v>
      </c>
      <c r="D368" s="1" t="s">
        <v>116</v>
      </c>
      <c r="E368" s="5" t="s">
        <v>0</v>
      </c>
      <c r="F368" s="3">
        <f>F369</f>
        <v>2468100</v>
      </c>
      <c r="G368" s="3">
        <f t="shared" si="270"/>
        <v>0</v>
      </c>
      <c r="H368" s="3">
        <f>H369</f>
        <v>2468100</v>
      </c>
      <c r="I368" s="3">
        <f t="shared" si="263"/>
        <v>0</v>
      </c>
      <c r="J368" s="3">
        <f>J369</f>
        <v>2468100</v>
      </c>
      <c r="K368" s="41">
        <f>K369</f>
        <v>3018800</v>
      </c>
      <c r="L368" s="3">
        <f t="shared" si="251"/>
        <v>550700</v>
      </c>
      <c r="M368" s="41">
        <f>M369</f>
        <v>3018800</v>
      </c>
      <c r="N368" s="3">
        <f t="shared" si="307"/>
        <v>0</v>
      </c>
      <c r="O368" s="3">
        <f t="shared" ref="O368:Z369" si="322">O369</f>
        <v>2468100</v>
      </c>
      <c r="P368" s="3">
        <f>P369</f>
        <v>2544800</v>
      </c>
      <c r="Q368" s="3">
        <f t="shared" si="319"/>
        <v>-474000</v>
      </c>
      <c r="R368" s="3">
        <f t="shared" si="271"/>
        <v>0</v>
      </c>
      <c r="S368" s="3">
        <f t="shared" si="322"/>
        <v>2468100</v>
      </c>
      <c r="T368" s="14">
        <f t="shared" si="253"/>
        <v>0</v>
      </c>
      <c r="U368" s="3">
        <f t="shared" si="322"/>
        <v>2468100</v>
      </c>
      <c r="V368" s="14">
        <f t="shared" si="322"/>
        <v>2468100</v>
      </c>
      <c r="W368" s="46">
        <f t="shared" si="265"/>
        <v>0</v>
      </c>
      <c r="X368" s="27">
        <f t="shared" si="322"/>
        <v>2468100</v>
      </c>
      <c r="Y368" s="48">
        <f t="shared" si="254"/>
        <v>0</v>
      </c>
      <c r="Z368" s="17">
        <f t="shared" si="322"/>
        <v>2468100</v>
      </c>
    </row>
    <row r="369" spans="1:26" ht="93.6" x14ac:dyDescent="0.25">
      <c r="A369" s="4" t="s">
        <v>24</v>
      </c>
      <c r="B369" s="1" t="s">
        <v>114</v>
      </c>
      <c r="C369" s="1" t="s">
        <v>39</v>
      </c>
      <c r="D369" s="1" t="s">
        <v>116</v>
      </c>
      <c r="E369" s="1" t="s">
        <v>25</v>
      </c>
      <c r="F369" s="3">
        <f>F370</f>
        <v>2468100</v>
      </c>
      <c r="G369" s="3">
        <f t="shared" si="270"/>
        <v>0</v>
      </c>
      <c r="H369" s="3">
        <f>H370</f>
        <v>2468100</v>
      </c>
      <c r="I369" s="3">
        <f t="shared" si="263"/>
        <v>0</v>
      </c>
      <c r="J369" s="3">
        <f>J370</f>
        <v>2468100</v>
      </c>
      <c r="K369" s="41">
        <f>K370</f>
        <v>3018800</v>
      </c>
      <c r="L369" s="3">
        <f t="shared" si="251"/>
        <v>550700</v>
      </c>
      <c r="M369" s="41">
        <f>M370</f>
        <v>3018800</v>
      </c>
      <c r="N369" s="3">
        <f t="shared" si="307"/>
        <v>0</v>
      </c>
      <c r="O369" s="3">
        <f t="shared" si="322"/>
        <v>2468100</v>
      </c>
      <c r="P369" s="3">
        <f>P370</f>
        <v>2544800</v>
      </c>
      <c r="Q369" s="3">
        <f t="shared" si="319"/>
        <v>-474000</v>
      </c>
      <c r="R369" s="3">
        <f t="shared" si="271"/>
        <v>0</v>
      </c>
      <c r="S369" s="3">
        <f t="shared" si="322"/>
        <v>2468100</v>
      </c>
      <c r="T369" s="14">
        <f t="shared" si="253"/>
        <v>0</v>
      </c>
      <c r="U369" s="3">
        <f t="shared" si="322"/>
        <v>2468100</v>
      </c>
      <c r="V369" s="14">
        <f t="shared" si="322"/>
        <v>2468100</v>
      </c>
      <c r="W369" s="46">
        <f t="shared" si="265"/>
        <v>0</v>
      </c>
      <c r="X369" s="27">
        <f t="shared" si="322"/>
        <v>2468100</v>
      </c>
      <c r="Y369" s="48">
        <f t="shared" si="254"/>
        <v>0</v>
      </c>
      <c r="Z369" s="17">
        <f t="shared" si="322"/>
        <v>2468100</v>
      </c>
    </row>
    <row r="370" spans="1:26" ht="31.2" x14ac:dyDescent="0.25">
      <c r="A370" s="4" t="s">
        <v>101</v>
      </c>
      <c r="B370" s="1" t="s">
        <v>114</v>
      </c>
      <c r="C370" s="1" t="s">
        <v>39</v>
      </c>
      <c r="D370" s="1" t="s">
        <v>116</v>
      </c>
      <c r="E370" s="1" t="s">
        <v>102</v>
      </c>
      <c r="F370" s="3">
        <v>2468100</v>
      </c>
      <c r="G370" s="3">
        <f t="shared" si="270"/>
        <v>0</v>
      </c>
      <c r="H370" s="3">
        <v>2468100</v>
      </c>
      <c r="I370" s="3">
        <f t="shared" si="263"/>
        <v>0</v>
      </c>
      <c r="J370" s="3">
        <v>2468100</v>
      </c>
      <c r="K370" s="41">
        <v>3018800</v>
      </c>
      <c r="L370" s="3">
        <f t="shared" ref="L370:L435" si="323">K370-J370</f>
        <v>550700</v>
      </c>
      <c r="M370" s="41">
        <v>3018800</v>
      </c>
      <c r="N370" s="3">
        <f t="shared" si="307"/>
        <v>0</v>
      </c>
      <c r="O370" s="3">
        <v>2468100</v>
      </c>
      <c r="P370" s="3">
        <v>2544800</v>
      </c>
      <c r="Q370" s="3">
        <f t="shared" si="319"/>
        <v>-474000</v>
      </c>
      <c r="R370" s="3">
        <f t="shared" si="271"/>
        <v>0</v>
      </c>
      <c r="S370" s="3">
        <v>2468100</v>
      </c>
      <c r="T370" s="14">
        <f t="shared" ref="T370:T435" si="324">U370-S370</f>
        <v>0</v>
      </c>
      <c r="U370" s="3">
        <v>2468100</v>
      </c>
      <c r="V370" s="14">
        <v>2468100</v>
      </c>
      <c r="W370" s="46">
        <f t="shared" si="265"/>
        <v>0</v>
      </c>
      <c r="X370" s="27">
        <v>2468100</v>
      </c>
      <c r="Y370" s="48">
        <f t="shared" ref="Y370:Y435" si="325">Z370-X370</f>
        <v>0</v>
      </c>
      <c r="Z370" s="17">
        <v>2468100</v>
      </c>
    </row>
    <row r="371" spans="1:26" ht="46.8" x14ac:dyDescent="0.25">
      <c r="A371" s="4" t="s">
        <v>30</v>
      </c>
      <c r="B371" s="1" t="s">
        <v>114</v>
      </c>
      <c r="C371" s="1" t="s">
        <v>39</v>
      </c>
      <c r="D371" s="1" t="s">
        <v>228</v>
      </c>
      <c r="E371" s="5" t="s">
        <v>0</v>
      </c>
      <c r="F371" s="3">
        <f>F372</f>
        <v>1122000</v>
      </c>
      <c r="G371" s="3">
        <f t="shared" si="270"/>
        <v>0</v>
      </c>
      <c r="H371" s="3">
        <f>H372</f>
        <v>1122000</v>
      </c>
      <c r="I371" s="3">
        <f t="shared" si="263"/>
        <v>201100</v>
      </c>
      <c r="J371" s="3">
        <f>J372</f>
        <v>1323100</v>
      </c>
      <c r="K371" s="41">
        <f>K372</f>
        <v>1298420</v>
      </c>
      <c r="L371" s="3">
        <f t="shared" si="323"/>
        <v>-24680</v>
      </c>
      <c r="M371" s="41">
        <f>M372</f>
        <v>1298420</v>
      </c>
      <c r="N371" s="3">
        <f t="shared" si="307"/>
        <v>0</v>
      </c>
      <c r="O371" s="3">
        <f t="shared" ref="O371:Z371" si="326">O372</f>
        <v>1122000</v>
      </c>
      <c r="P371" s="3">
        <f>P372</f>
        <v>1298420</v>
      </c>
      <c r="Q371" s="3">
        <f t="shared" si="319"/>
        <v>0</v>
      </c>
      <c r="R371" s="3">
        <f t="shared" si="271"/>
        <v>0</v>
      </c>
      <c r="S371" s="3">
        <f t="shared" si="326"/>
        <v>1122000</v>
      </c>
      <c r="T371" s="14">
        <f t="shared" si="324"/>
        <v>0</v>
      </c>
      <c r="U371" s="3">
        <f t="shared" si="326"/>
        <v>1122000</v>
      </c>
      <c r="V371" s="14">
        <f t="shared" si="326"/>
        <v>1122000</v>
      </c>
      <c r="W371" s="46">
        <f t="shared" si="265"/>
        <v>0</v>
      </c>
      <c r="X371" s="27">
        <f t="shared" si="326"/>
        <v>1122000</v>
      </c>
      <c r="Y371" s="48">
        <f t="shared" si="325"/>
        <v>0</v>
      </c>
      <c r="Z371" s="17">
        <f t="shared" si="326"/>
        <v>1122000</v>
      </c>
    </row>
    <row r="372" spans="1:26" ht="93.6" x14ac:dyDescent="0.25">
      <c r="A372" s="4" t="s">
        <v>24</v>
      </c>
      <c r="B372" s="1" t="s">
        <v>114</v>
      </c>
      <c r="C372" s="1" t="s">
        <v>39</v>
      </c>
      <c r="D372" s="1" t="s">
        <v>228</v>
      </c>
      <c r="E372" s="1" t="s">
        <v>25</v>
      </c>
      <c r="F372" s="3">
        <f>F373</f>
        <v>1122000</v>
      </c>
      <c r="G372" s="3">
        <f t="shared" si="270"/>
        <v>0</v>
      </c>
      <c r="H372" s="3">
        <f>H373</f>
        <v>1122000</v>
      </c>
      <c r="I372" s="3">
        <f t="shared" si="263"/>
        <v>201100</v>
      </c>
      <c r="J372" s="3">
        <f>J373</f>
        <v>1323100</v>
      </c>
      <c r="K372" s="41">
        <f>K373</f>
        <v>1298420</v>
      </c>
      <c r="L372" s="3">
        <f t="shared" si="323"/>
        <v>-24680</v>
      </c>
      <c r="M372" s="41">
        <f>M373</f>
        <v>1298420</v>
      </c>
      <c r="N372" s="3">
        <f t="shared" si="307"/>
        <v>0</v>
      </c>
      <c r="O372" s="3">
        <f t="shared" ref="O372:Z372" si="327">O373</f>
        <v>1122000</v>
      </c>
      <c r="P372" s="3">
        <f>P373</f>
        <v>1298420</v>
      </c>
      <c r="Q372" s="3">
        <f t="shared" si="319"/>
        <v>0</v>
      </c>
      <c r="R372" s="3">
        <f t="shared" si="271"/>
        <v>0</v>
      </c>
      <c r="S372" s="3">
        <f t="shared" si="327"/>
        <v>1122000</v>
      </c>
      <c r="T372" s="14">
        <f t="shared" si="324"/>
        <v>0</v>
      </c>
      <c r="U372" s="3">
        <f t="shared" si="327"/>
        <v>1122000</v>
      </c>
      <c r="V372" s="14">
        <f t="shared" si="327"/>
        <v>1122000</v>
      </c>
      <c r="W372" s="46">
        <f t="shared" si="265"/>
        <v>0</v>
      </c>
      <c r="X372" s="27">
        <f t="shared" si="327"/>
        <v>1122000</v>
      </c>
      <c r="Y372" s="48">
        <f t="shared" si="325"/>
        <v>0</v>
      </c>
      <c r="Z372" s="17">
        <f t="shared" si="327"/>
        <v>1122000</v>
      </c>
    </row>
    <row r="373" spans="1:26" ht="31.2" x14ac:dyDescent="0.25">
      <c r="A373" s="4" t="s">
        <v>26</v>
      </c>
      <c r="B373" s="1" t="s">
        <v>114</v>
      </c>
      <c r="C373" s="1" t="s">
        <v>39</v>
      </c>
      <c r="D373" s="1" t="s">
        <v>228</v>
      </c>
      <c r="E373" s="1" t="s">
        <v>27</v>
      </c>
      <c r="F373" s="3">
        <v>1122000</v>
      </c>
      <c r="G373" s="3">
        <f t="shared" si="270"/>
        <v>0</v>
      </c>
      <c r="H373" s="3">
        <v>1122000</v>
      </c>
      <c r="I373" s="3">
        <f t="shared" si="263"/>
        <v>201100</v>
      </c>
      <c r="J373" s="3">
        <v>1323100</v>
      </c>
      <c r="K373" s="41">
        <v>1298420</v>
      </c>
      <c r="L373" s="3">
        <f t="shared" si="323"/>
        <v>-24680</v>
      </c>
      <c r="M373" s="41">
        <v>1298420</v>
      </c>
      <c r="N373" s="3">
        <f t="shared" si="307"/>
        <v>0</v>
      </c>
      <c r="O373" s="3">
        <v>1122000</v>
      </c>
      <c r="P373" s="3">
        <v>1298420</v>
      </c>
      <c r="Q373" s="3">
        <f t="shared" si="319"/>
        <v>0</v>
      </c>
      <c r="R373" s="3">
        <f t="shared" si="271"/>
        <v>0</v>
      </c>
      <c r="S373" s="3">
        <v>1122000</v>
      </c>
      <c r="T373" s="14">
        <f t="shared" si="324"/>
        <v>0</v>
      </c>
      <c r="U373" s="3">
        <v>1122000</v>
      </c>
      <c r="V373" s="14">
        <v>1122000</v>
      </c>
      <c r="W373" s="46">
        <f t="shared" si="265"/>
        <v>0</v>
      </c>
      <c r="X373" s="27">
        <v>1122000</v>
      </c>
      <c r="Y373" s="48">
        <f t="shared" si="325"/>
        <v>0</v>
      </c>
      <c r="Z373" s="17">
        <v>1122000</v>
      </c>
    </row>
    <row r="374" spans="1:26" ht="46.8" x14ac:dyDescent="0.25">
      <c r="A374" s="4" t="s">
        <v>285</v>
      </c>
      <c r="B374" s="1" t="s">
        <v>114</v>
      </c>
      <c r="C374" s="1" t="s">
        <v>39</v>
      </c>
      <c r="D374" s="1" t="s">
        <v>286</v>
      </c>
      <c r="E374" s="1"/>
      <c r="F374" s="3"/>
      <c r="G374" s="3"/>
      <c r="H374" s="3"/>
      <c r="I374" s="3"/>
      <c r="J374" s="3">
        <f>J375</f>
        <v>0</v>
      </c>
      <c r="K374" s="41">
        <f>K375</f>
        <v>27539.9</v>
      </c>
      <c r="L374" s="3">
        <f t="shared" si="323"/>
        <v>27539.9</v>
      </c>
      <c r="M374" s="41">
        <f>M375</f>
        <v>27539.9</v>
      </c>
      <c r="N374" s="3">
        <f t="shared" si="307"/>
        <v>0</v>
      </c>
      <c r="O374" s="3"/>
      <c r="P374" s="3">
        <f>P375</f>
        <v>27539.9</v>
      </c>
      <c r="Q374" s="3">
        <f t="shared" si="319"/>
        <v>0</v>
      </c>
      <c r="R374" s="3"/>
      <c r="S374" s="3"/>
      <c r="T374" s="14">
        <v>0</v>
      </c>
      <c r="U374" s="3">
        <v>0</v>
      </c>
      <c r="V374" s="14"/>
      <c r="W374" s="46"/>
      <c r="X374" s="27">
        <v>0</v>
      </c>
      <c r="Y374" s="48">
        <v>0</v>
      </c>
      <c r="Z374" s="17"/>
    </row>
    <row r="375" spans="1:26" ht="93.6" x14ac:dyDescent="0.25">
      <c r="A375" s="4" t="s">
        <v>24</v>
      </c>
      <c r="B375" s="1" t="s">
        <v>114</v>
      </c>
      <c r="C375" s="1" t="s">
        <v>39</v>
      </c>
      <c r="D375" s="1" t="s">
        <v>286</v>
      </c>
      <c r="E375" s="1">
        <v>100</v>
      </c>
      <c r="F375" s="3"/>
      <c r="G375" s="3"/>
      <c r="H375" s="3"/>
      <c r="I375" s="3"/>
      <c r="J375" s="3">
        <f>J376</f>
        <v>0</v>
      </c>
      <c r="K375" s="41">
        <f>K376</f>
        <v>27539.9</v>
      </c>
      <c r="L375" s="3">
        <f t="shared" si="323"/>
        <v>27539.9</v>
      </c>
      <c r="M375" s="41">
        <f>M376</f>
        <v>27539.9</v>
      </c>
      <c r="N375" s="3">
        <f t="shared" si="307"/>
        <v>0</v>
      </c>
      <c r="O375" s="3"/>
      <c r="P375" s="3">
        <f>P376</f>
        <v>27539.9</v>
      </c>
      <c r="Q375" s="3">
        <f t="shared" si="319"/>
        <v>0</v>
      </c>
      <c r="R375" s="3"/>
      <c r="S375" s="3"/>
      <c r="T375" s="14">
        <v>0</v>
      </c>
      <c r="U375" s="3">
        <v>0</v>
      </c>
      <c r="V375" s="14"/>
      <c r="W375" s="46"/>
      <c r="X375" s="27">
        <v>0</v>
      </c>
      <c r="Y375" s="48">
        <v>0</v>
      </c>
      <c r="Z375" s="17"/>
    </row>
    <row r="376" spans="1:26" ht="31.2" x14ac:dyDescent="0.25">
      <c r="A376" s="4" t="s">
        <v>26</v>
      </c>
      <c r="B376" s="1" t="s">
        <v>114</v>
      </c>
      <c r="C376" s="1" t="s">
        <v>39</v>
      </c>
      <c r="D376" s="1" t="s">
        <v>286</v>
      </c>
      <c r="E376" s="1" t="s">
        <v>27</v>
      </c>
      <c r="F376" s="3"/>
      <c r="G376" s="3"/>
      <c r="H376" s="3"/>
      <c r="I376" s="3"/>
      <c r="J376" s="3">
        <v>0</v>
      </c>
      <c r="K376" s="41">
        <v>27539.9</v>
      </c>
      <c r="L376" s="3">
        <f t="shared" si="323"/>
        <v>27539.9</v>
      </c>
      <c r="M376" s="41">
        <v>27539.9</v>
      </c>
      <c r="N376" s="3">
        <f t="shared" si="307"/>
        <v>0</v>
      </c>
      <c r="O376" s="3"/>
      <c r="P376" s="3">
        <v>27539.9</v>
      </c>
      <c r="Q376" s="3">
        <f t="shared" si="319"/>
        <v>0</v>
      </c>
      <c r="R376" s="3"/>
      <c r="S376" s="3"/>
      <c r="T376" s="14">
        <v>0</v>
      </c>
      <c r="U376" s="3">
        <v>0</v>
      </c>
      <c r="V376" s="14"/>
      <c r="W376" s="46"/>
      <c r="X376" s="27">
        <v>0</v>
      </c>
      <c r="Y376" s="48">
        <v>0</v>
      </c>
      <c r="Z376" s="17"/>
    </row>
    <row r="377" spans="1:26" ht="15.6" x14ac:dyDescent="0.25">
      <c r="A377" s="2" t="s">
        <v>229</v>
      </c>
      <c r="B377" s="1" t="s">
        <v>104</v>
      </c>
      <c r="C377" s="1" t="s">
        <v>0</v>
      </c>
      <c r="D377" s="1" t="s">
        <v>0</v>
      </c>
      <c r="E377" s="1" t="s">
        <v>0</v>
      </c>
      <c r="F377" s="3">
        <f>F378+F382+F413</f>
        <v>47581094</v>
      </c>
      <c r="G377" s="3">
        <f t="shared" si="270"/>
        <v>2397417</v>
      </c>
      <c r="H377" s="3">
        <f>H378+H382+H413</f>
        <v>49978511</v>
      </c>
      <c r="I377" s="3">
        <f t="shared" si="263"/>
        <v>-30000</v>
      </c>
      <c r="J377" s="3">
        <f>J378+J382+J413</f>
        <v>49948511</v>
      </c>
      <c r="K377" s="41">
        <f>K378+K382+K413</f>
        <v>56319059</v>
      </c>
      <c r="L377" s="3">
        <f t="shared" si="323"/>
        <v>6370548</v>
      </c>
      <c r="M377" s="41">
        <f>M378+M382+M413</f>
        <v>56319059</v>
      </c>
      <c r="N377" s="3">
        <f t="shared" si="307"/>
        <v>0</v>
      </c>
      <c r="O377" s="3">
        <f>O378+O382+O413</f>
        <v>52740494</v>
      </c>
      <c r="P377" s="3">
        <f>P378+P382+P413</f>
        <v>56364559</v>
      </c>
      <c r="Q377" s="3">
        <f t="shared" si="319"/>
        <v>45500</v>
      </c>
      <c r="R377" s="3">
        <f t="shared" si="271"/>
        <v>0</v>
      </c>
      <c r="S377" s="3">
        <f>S378+S382+S413</f>
        <v>52740494</v>
      </c>
      <c r="T377" s="14">
        <v>0</v>
      </c>
      <c r="U377" s="3">
        <f>U378+U382+U413</f>
        <v>52710494</v>
      </c>
      <c r="V377" s="14">
        <f>V378+V382+V413</f>
        <v>55330394</v>
      </c>
      <c r="W377" s="46">
        <f t="shared" si="265"/>
        <v>-30000</v>
      </c>
      <c r="X377" s="27">
        <f>X378+X382+X413</f>
        <v>55300394</v>
      </c>
      <c r="Y377" s="48">
        <v>0</v>
      </c>
      <c r="Z377" s="17">
        <f>Z378+Z382+Z413</f>
        <v>55300394</v>
      </c>
    </row>
    <row r="378" spans="1:26" ht="15.6" x14ac:dyDescent="0.25">
      <c r="A378" s="2" t="s">
        <v>230</v>
      </c>
      <c r="B378" s="1" t="s">
        <v>104</v>
      </c>
      <c r="C378" s="1" t="s">
        <v>19</v>
      </c>
      <c r="D378" s="1" t="s">
        <v>0</v>
      </c>
      <c r="E378" s="1" t="s">
        <v>0</v>
      </c>
      <c r="F378" s="3">
        <f>F379</f>
        <v>3139100</v>
      </c>
      <c r="G378" s="3">
        <f t="shared" si="270"/>
        <v>0</v>
      </c>
      <c r="H378" s="3">
        <f>H379</f>
        <v>3139100</v>
      </c>
      <c r="I378" s="3">
        <f t="shared" si="263"/>
        <v>0</v>
      </c>
      <c r="J378" s="3">
        <f t="shared" ref="J378:M380" si="328">J379</f>
        <v>3139100</v>
      </c>
      <c r="K378" s="41">
        <f t="shared" si="328"/>
        <v>3248300</v>
      </c>
      <c r="L378" s="3">
        <f t="shared" si="323"/>
        <v>109200</v>
      </c>
      <c r="M378" s="41">
        <f t="shared" si="328"/>
        <v>3248300</v>
      </c>
      <c r="N378" s="3">
        <f t="shared" si="307"/>
        <v>0</v>
      </c>
      <c r="O378" s="3">
        <f t="shared" ref="O378:Z380" si="329">O379</f>
        <v>3139100</v>
      </c>
      <c r="P378" s="3">
        <f t="shared" si="329"/>
        <v>3293800</v>
      </c>
      <c r="Q378" s="3">
        <f t="shared" si="319"/>
        <v>45500</v>
      </c>
      <c r="R378" s="3">
        <f t="shared" si="271"/>
        <v>0</v>
      </c>
      <c r="S378" s="3">
        <f t="shared" si="329"/>
        <v>3139100</v>
      </c>
      <c r="T378" s="14">
        <f t="shared" si="324"/>
        <v>0</v>
      </c>
      <c r="U378" s="3">
        <f t="shared" si="329"/>
        <v>3139100</v>
      </c>
      <c r="V378" s="14">
        <f t="shared" si="329"/>
        <v>3139100</v>
      </c>
      <c r="W378" s="46">
        <f t="shared" si="265"/>
        <v>0</v>
      </c>
      <c r="X378" s="27">
        <f t="shared" si="329"/>
        <v>3139100</v>
      </c>
      <c r="Y378" s="48">
        <f t="shared" si="325"/>
        <v>0</v>
      </c>
      <c r="Z378" s="17">
        <f t="shared" si="329"/>
        <v>3139100</v>
      </c>
    </row>
    <row r="379" spans="1:26" ht="31.2" x14ac:dyDescent="0.25">
      <c r="A379" s="4" t="s">
        <v>231</v>
      </c>
      <c r="B379" s="1" t="s">
        <v>104</v>
      </c>
      <c r="C379" s="1" t="s">
        <v>19</v>
      </c>
      <c r="D379" s="1" t="s">
        <v>232</v>
      </c>
      <c r="E379" s="5" t="s">
        <v>0</v>
      </c>
      <c r="F379" s="3">
        <f>F380</f>
        <v>3139100</v>
      </c>
      <c r="G379" s="3">
        <f t="shared" si="270"/>
        <v>0</v>
      </c>
      <c r="H379" s="3">
        <f>H380</f>
        <v>3139100</v>
      </c>
      <c r="I379" s="3">
        <f t="shared" si="263"/>
        <v>0</v>
      </c>
      <c r="J379" s="3">
        <f t="shared" si="328"/>
        <v>3139100</v>
      </c>
      <c r="K379" s="41">
        <f t="shared" si="328"/>
        <v>3248300</v>
      </c>
      <c r="L379" s="3">
        <f t="shared" si="323"/>
        <v>109200</v>
      </c>
      <c r="M379" s="41">
        <f t="shared" si="328"/>
        <v>3248300</v>
      </c>
      <c r="N379" s="3">
        <f t="shared" si="307"/>
        <v>0</v>
      </c>
      <c r="O379" s="3">
        <f t="shared" ref="O379:Z379" si="330">O380</f>
        <v>3139100</v>
      </c>
      <c r="P379" s="3">
        <f t="shared" si="329"/>
        <v>3293800</v>
      </c>
      <c r="Q379" s="3">
        <f t="shared" si="319"/>
        <v>45500</v>
      </c>
      <c r="R379" s="3">
        <f t="shared" si="271"/>
        <v>0</v>
      </c>
      <c r="S379" s="3">
        <f t="shared" si="330"/>
        <v>3139100</v>
      </c>
      <c r="T379" s="14">
        <f t="shared" si="324"/>
        <v>0</v>
      </c>
      <c r="U379" s="3">
        <f t="shared" si="330"/>
        <v>3139100</v>
      </c>
      <c r="V379" s="14">
        <f t="shared" si="330"/>
        <v>3139100</v>
      </c>
      <c r="W379" s="46">
        <f t="shared" si="265"/>
        <v>0</v>
      </c>
      <c r="X379" s="27">
        <f t="shared" si="330"/>
        <v>3139100</v>
      </c>
      <c r="Y379" s="48">
        <f t="shared" si="325"/>
        <v>0</v>
      </c>
      <c r="Z379" s="17">
        <f t="shared" si="330"/>
        <v>3139100</v>
      </c>
    </row>
    <row r="380" spans="1:26" ht="31.2" x14ac:dyDescent="0.25">
      <c r="A380" s="4" t="s">
        <v>187</v>
      </c>
      <c r="B380" s="1" t="s">
        <v>104</v>
      </c>
      <c r="C380" s="1" t="s">
        <v>19</v>
      </c>
      <c r="D380" s="1" t="s">
        <v>232</v>
      </c>
      <c r="E380" s="1" t="s">
        <v>188</v>
      </c>
      <c r="F380" s="3">
        <f>F381</f>
        <v>3139100</v>
      </c>
      <c r="G380" s="3">
        <f t="shared" si="270"/>
        <v>0</v>
      </c>
      <c r="H380" s="3">
        <f>H381</f>
        <v>3139100</v>
      </c>
      <c r="I380" s="3">
        <f t="shared" ref="I380:I398" si="331">J380-H380</f>
        <v>0</v>
      </c>
      <c r="J380" s="3">
        <f t="shared" si="328"/>
        <v>3139100</v>
      </c>
      <c r="K380" s="41">
        <f t="shared" si="328"/>
        <v>3248300</v>
      </c>
      <c r="L380" s="3">
        <f t="shared" si="323"/>
        <v>109200</v>
      </c>
      <c r="M380" s="41">
        <f t="shared" si="328"/>
        <v>3248300</v>
      </c>
      <c r="N380" s="3">
        <f t="shared" si="307"/>
        <v>0</v>
      </c>
      <c r="O380" s="3">
        <f t="shared" ref="O380:Z380" si="332">O381</f>
        <v>3139100</v>
      </c>
      <c r="P380" s="3">
        <f t="shared" si="329"/>
        <v>3293800</v>
      </c>
      <c r="Q380" s="3">
        <f t="shared" si="319"/>
        <v>45500</v>
      </c>
      <c r="R380" s="3">
        <f t="shared" si="271"/>
        <v>0</v>
      </c>
      <c r="S380" s="3">
        <f t="shared" si="332"/>
        <v>3139100</v>
      </c>
      <c r="T380" s="14">
        <f t="shared" si="324"/>
        <v>0</v>
      </c>
      <c r="U380" s="3">
        <f t="shared" si="332"/>
        <v>3139100</v>
      </c>
      <c r="V380" s="14">
        <f t="shared" si="332"/>
        <v>3139100</v>
      </c>
      <c r="W380" s="46">
        <f t="shared" ref="W380:W435" si="333">X380-V380</f>
        <v>0</v>
      </c>
      <c r="X380" s="27">
        <f t="shared" si="332"/>
        <v>3139100</v>
      </c>
      <c r="Y380" s="48">
        <f t="shared" si="325"/>
        <v>0</v>
      </c>
      <c r="Z380" s="17">
        <f t="shared" si="332"/>
        <v>3139100</v>
      </c>
    </row>
    <row r="381" spans="1:26" ht="31.2" x14ac:dyDescent="0.25">
      <c r="A381" s="4" t="s">
        <v>233</v>
      </c>
      <c r="B381" s="1" t="s">
        <v>104</v>
      </c>
      <c r="C381" s="1" t="s">
        <v>19</v>
      </c>
      <c r="D381" s="1" t="s">
        <v>232</v>
      </c>
      <c r="E381" s="1" t="s">
        <v>234</v>
      </c>
      <c r="F381" s="3">
        <v>3139100</v>
      </c>
      <c r="G381" s="3">
        <f t="shared" si="270"/>
        <v>0</v>
      </c>
      <c r="H381" s="3">
        <v>3139100</v>
      </c>
      <c r="I381" s="3">
        <f t="shared" si="331"/>
        <v>0</v>
      </c>
      <c r="J381" s="3">
        <v>3139100</v>
      </c>
      <c r="K381" s="41">
        <v>3248300</v>
      </c>
      <c r="L381" s="3">
        <f t="shared" si="323"/>
        <v>109200</v>
      </c>
      <c r="M381" s="41">
        <v>3248300</v>
      </c>
      <c r="N381" s="3">
        <f t="shared" si="307"/>
        <v>0</v>
      </c>
      <c r="O381" s="3">
        <v>3139100</v>
      </c>
      <c r="P381" s="3">
        <v>3293800</v>
      </c>
      <c r="Q381" s="3">
        <f t="shared" si="319"/>
        <v>45500</v>
      </c>
      <c r="R381" s="3">
        <f t="shared" si="271"/>
        <v>0</v>
      </c>
      <c r="S381" s="3">
        <v>3139100</v>
      </c>
      <c r="T381" s="14">
        <f t="shared" si="324"/>
        <v>0</v>
      </c>
      <c r="U381" s="3">
        <v>3139100</v>
      </c>
      <c r="V381" s="14">
        <v>3139100</v>
      </c>
      <c r="W381" s="46">
        <f t="shared" si="333"/>
        <v>0</v>
      </c>
      <c r="X381" s="27">
        <v>3139100</v>
      </c>
      <c r="Y381" s="48">
        <f t="shared" si="325"/>
        <v>0</v>
      </c>
      <c r="Z381" s="17">
        <v>3139100</v>
      </c>
    </row>
    <row r="382" spans="1:26" ht="15.6" x14ac:dyDescent="0.25">
      <c r="A382" s="2" t="s">
        <v>235</v>
      </c>
      <c r="B382" s="1" t="s">
        <v>104</v>
      </c>
      <c r="C382" s="1" t="s">
        <v>39</v>
      </c>
      <c r="D382" s="1" t="s">
        <v>0</v>
      </c>
      <c r="E382" s="1" t="s">
        <v>0</v>
      </c>
      <c r="F382" s="3">
        <f>F383+F386+F389+F393+F396+F399+F402+F405</f>
        <v>44398994</v>
      </c>
      <c r="G382" s="3">
        <f t="shared" ref="G382:X382" si="334">G383+G386+G389+G393+G396+G399+G402+G405</f>
        <v>2397417</v>
      </c>
      <c r="H382" s="3">
        <f t="shared" si="334"/>
        <v>46796411</v>
      </c>
      <c r="I382" s="3">
        <f t="shared" si="331"/>
        <v>-30000</v>
      </c>
      <c r="J382" s="3">
        <f>J383+J386+J389+J393+J396+J399+J402+J405+J410</f>
        <v>46766411</v>
      </c>
      <c r="K382" s="41">
        <f>K383+K386+K389+K393+K396+K399+K402+K405+K410</f>
        <v>53027759</v>
      </c>
      <c r="L382" s="3">
        <f t="shared" si="323"/>
        <v>6261348</v>
      </c>
      <c r="M382" s="41">
        <f>M383+M386+M389+M393+M396+M399+M402+M405+M410</f>
        <v>53027759</v>
      </c>
      <c r="N382" s="3">
        <f t="shared" si="307"/>
        <v>0</v>
      </c>
      <c r="O382" s="3">
        <f t="shared" si="334"/>
        <v>49558394</v>
      </c>
      <c r="P382" s="3">
        <f>P383+P386+P389+P393+P396+P399+P402+P405+P410</f>
        <v>53027759</v>
      </c>
      <c r="Q382" s="3">
        <f t="shared" si="319"/>
        <v>0</v>
      </c>
      <c r="R382" s="3">
        <v>0</v>
      </c>
      <c r="S382" s="3">
        <f t="shared" si="334"/>
        <v>49558394</v>
      </c>
      <c r="T382" s="14">
        <v>0</v>
      </c>
      <c r="U382" s="3">
        <f t="shared" ref="U382" si="335">U383+U386+U389+U393+U396+U399+U402+U405</f>
        <v>49528394</v>
      </c>
      <c r="V382" s="14">
        <f t="shared" si="334"/>
        <v>52148294</v>
      </c>
      <c r="W382" s="46">
        <f t="shared" si="333"/>
        <v>-30000</v>
      </c>
      <c r="X382" s="27">
        <f t="shared" si="334"/>
        <v>52118294</v>
      </c>
      <c r="Y382" s="48">
        <v>0</v>
      </c>
      <c r="Z382" s="17">
        <f t="shared" ref="Z382" si="336">Z383+Z386+Z389+Z393+Z396+Z399+Z402+Z405</f>
        <v>52118294</v>
      </c>
    </row>
    <row r="383" spans="1:26" ht="31.2" x14ac:dyDescent="0.25">
      <c r="A383" s="4" t="s">
        <v>236</v>
      </c>
      <c r="B383" s="1" t="s">
        <v>104</v>
      </c>
      <c r="C383" s="1" t="s">
        <v>39</v>
      </c>
      <c r="D383" s="1" t="s">
        <v>237</v>
      </c>
      <c r="E383" s="5" t="s">
        <v>0</v>
      </c>
      <c r="F383" s="3">
        <f>F384</f>
        <v>1008000</v>
      </c>
      <c r="G383" s="3">
        <f t="shared" si="270"/>
        <v>0</v>
      </c>
      <c r="H383" s="3">
        <f>H384</f>
        <v>1008000</v>
      </c>
      <c r="I383" s="3">
        <f t="shared" si="331"/>
        <v>0</v>
      </c>
      <c r="J383" s="3">
        <f>J384</f>
        <v>1008000</v>
      </c>
      <c r="K383" s="41">
        <f>K384</f>
        <v>1008000</v>
      </c>
      <c r="L383" s="3">
        <f t="shared" si="323"/>
        <v>0</v>
      </c>
      <c r="M383" s="41">
        <f>M384</f>
        <v>1008000</v>
      </c>
      <c r="N383" s="3">
        <f t="shared" si="307"/>
        <v>0</v>
      </c>
      <c r="O383" s="3">
        <f t="shared" ref="O383:Z383" si="337">O384</f>
        <v>1008000</v>
      </c>
      <c r="P383" s="3">
        <f>P384</f>
        <v>1008000</v>
      </c>
      <c r="Q383" s="3">
        <f t="shared" si="319"/>
        <v>0</v>
      </c>
      <c r="R383" s="3">
        <f t="shared" si="271"/>
        <v>0</v>
      </c>
      <c r="S383" s="3">
        <f t="shared" si="337"/>
        <v>1008000</v>
      </c>
      <c r="T383" s="14">
        <f t="shared" si="324"/>
        <v>0</v>
      </c>
      <c r="U383" s="3">
        <f t="shared" si="337"/>
        <v>1008000</v>
      </c>
      <c r="V383" s="14">
        <f t="shared" si="337"/>
        <v>1008000</v>
      </c>
      <c r="W383" s="46">
        <f t="shared" si="333"/>
        <v>0</v>
      </c>
      <c r="X383" s="27">
        <f t="shared" si="337"/>
        <v>1008000</v>
      </c>
      <c r="Y383" s="48">
        <f t="shared" si="325"/>
        <v>0</v>
      </c>
      <c r="Z383" s="17">
        <f t="shared" si="337"/>
        <v>1008000</v>
      </c>
    </row>
    <row r="384" spans="1:26" ht="31.2" x14ac:dyDescent="0.25">
      <c r="A384" s="4" t="s">
        <v>187</v>
      </c>
      <c r="B384" s="1" t="s">
        <v>104</v>
      </c>
      <c r="C384" s="1" t="s">
        <v>39</v>
      </c>
      <c r="D384" s="1" t="s">
        <v>237</v>
      </c>
      <c r="E384" s="1" t="s">
        <v>188</v>
      </c>
      <c r="F384" s="3">
        <f>F385</f>
        <v>1008000</v>
      </c>
      <c r="G384" s="3">
        <f t="shared" si="270"/>
        <v>0</v>
      </c>
      <c r="H384" s="3">
        <f>H385</f>
        <v>1008000</v>
      </c>
      <c r="I384" s="3">
        <f t="shared" si="331"/>
        <v>0</v>
      </c>
      <c r="J384" s="3">
        <f>J385</f>
        <v>1008000</v>
      </c>
      <c r="K384" s="41">
        <f>K385</f>
        <v>1008000</v>
      </c>
      <c r="L384" s="3">
        <f t="shared" si="323"/>
        <v>0</v>
      </c>
      <c r="M384" s="41">
        <f>M385</f>
        <v>1008000</v>
      </c>
      <c r="N384" s="3">
        <f t="shared" si="307"/>
        <v>0</v>
      </c>
      <c r="O384" s="3">
        <f t="shared" ref="O384:Z384" si="338">O385</f>
        <v>1008000</v>
      </c>
      <c r="P384" s="3">
        <f>P385</f>
        <v>1008000</v>
      </c>
      <c r="Q384" s="3">
        <f t="shared" si="319"/>
        <v>0</v>
      </c>
      <c r="R384" s="3">
        <f t="shared" si="271"/>
        <v>0</v>
      </c>
      <c r="S384" s="3">
        <f t="shared" si="338"/>
        <v>1008000</v>
      </c>
      <c r="T384" s="14">
        <f t="shared" si="324"/>
        <v>0</v>
      </c>
      <c r="U384" s="3">
        <f t="shared" si="338"/>
        <v>1008000</v>
      </c>
      <c r="V384" s="14">
        <f t="shared" si="338"/>
        <v>1008000</v>
      </c>
      <c r="W384" s="46">
        <f t="shared" si="333"/>
        <v>0</v>
      </c>
      <c r="X384" s="27">
        <f t="shared" si="338"/>
        <v>1008000</v>
      </c>
      <c r="Y384" s="48">
        <f t="shared" si="325"/>
        <v>0</v>
      </c>
      <c r="Z384" s="17">
        <f t="shared" si="338"/>
        <v>1008000</v>
      </c>
    </row>
    <row r="385" spans="1:26" ht="31.2" x14ac:dyDescent="0.25">
      <c r="A385" s="4" t="s">
        <v>189</v>
      </c>
      <c r="B385" s="1" t="s">
        <v>104</v>
      </c>
      <c r="C385" s="1" t="s">
        <v>39</v>
      </c>
      <c r="D385" s="1" t="s">
        <v>237</v>
      </c>
      <c r="E385" s="1" t="s">
        <v>190</v>
      </c>
      <c r="F385" s="3">
        <v>1008000</v>
      </c>
      <c r="G385" s="3">
        <f t="shared" si="270"/>
        <v>0</v>
      </c>
      <c r="H385" s="3">
        <v>1008000</v>
      </c>
      <c r="I385" s="3">
        <f t="shared" si="331"/>
        <v>0</v>
      </c>
      <c r="J385" s="3">
        <v>1008000</v>
      </c>
      <c r="K385" s="41">
        <v>1008000</v>
      </c>
      <c r="L385" s="3">
        <f t="shared" si="323"/>
        <v>0</v>
      </c>
      <c r="M385" s="41">
        <v>1008000</v>
      </c>
      <c r="N385" s="3">
        <f t="shared" si="307"/>
        <v>0</v>
      </c>
      <c r="O385" s="3">
        <v>1008000</v>
      </c>
      <c r="P385" s="3">
        <v>1008000</v>
      </c>
      <c r="Q385" s="3">
        <f t="shared" si="319"/>
        <v>0</v>
      </c>
      <c r="R385" s="3">
        <f t="shared" si="271"/>
        <v>0</v>
      </c>
      <c r="S385" s="3">
        <v>1008000</v>
      </c>
      <c r="T385" s="14">
        <f t="shared" si="324"/>
        <v>0</v>
      </c>
      <c r="U385" s="3">
        <v>1008000</v>
      </c>
      <c r="V385" s="14">
        <v>1008000</v>
      </c>
      <c r="W385" s="46">
        <f t="shared" si="333"/>
        <v>0</v>
      </c>
      <c r="X385" s="27">
        <v>1008000</v>
      </c>
      <c r="Y385" s="48">
        <f t="shared" si="325"/>
        <v>0</v>
      </c>
      <c r="Z385" s="17">
        <v>1008000</v>
      </c>
    </row>
    <row r="386" spans="1:26" ht="62.4" x14ac:dyDescent="0.25">
      <c r="A386" s="4" t="s">
        <v>238</v>
      </c>
      <c r="B386" s="1" t="s">
        <v>104</v>
      </c>
      <c r="C386" s="1" t="s">
        <v>39</v>
      </c>
      <c r="D386" s="1" t="s">
        <v>239</v>
      </c>
      <c r="E386" s="5" t="s">
        <v>0</v>
      </c>
      <c r="F386" s="3">
        <f>F387</f>
        <v>124800</v>
      </c>
      <c r="G386" s="3">
        <f t="shared" si="270"/>
        <v>0</v>
      </c>
      <c r="H386" s="3">
        <f>H387</f>
        <v>124800</v>
      </c>
      <c r="I386" s="3">
        <f t="shared" si="331"/>
        <v>0</v>
      </c>
      <c r="J386" s="3">
        <f>J387</f>
        <v>124800</v>
      </c>
      <c r="K386" s="41">
        <f>K387</f>
        <v>124800</v>
      </c>
      <c r="L386" s="3">
        <f t="shared" si="323"/>
        <v>0</v>
      </c>
      <c r="M386" s="41">
        <f>M387</f>
        <v>124800</v>
      </c>
      <c r="N386" s="3">
        <f t="shared" si="307"/>
        <v>0</v>
      </c>
      <c r="O386" s="3">
        <f t="shared" ref="O386:Z386" si="339">O387</f>
        <v>116400</v>
      </c>
      <c r="P386" s="3">
        <f>P387</f>
        <v>124800</v>
      </c>
      <c r="Q386" s="3">
        <f t="shared" si="319"/>
        <v>0</v>
      </c>
      <c r="R386" s="3">
        <f t="shared" si="271"/>
        <v>0</v>
      </c>
      <c r="S386" s="3">
        <f t="shared" si="339"/>
        <v>116400</v>
      </c>
      <c r="T386" s="14">
        <f t="shared" si="324"/>
        <v>0</v>
      </c>
      <c r="U386" s="3">
        <f t="shared" si="339"/>
        <v>116400</v>
      </c>
      <c r="V386" s="14">
        <f t="shared" si="339"/>
        <v>122400</v>
      </c>
      <c r="W386" s="46">
        <f t="shared" si="333"/>
        <v>0</v>
      </c>
      <c r="X386" s="27">
        <f t="shared" si="339"/>
        <v>122400</v>
      </c>
      <c r="Y386" s="48">
        <f t="shared" si="325"/>
        <v>0</v>
      </c>
      <c r="Z386" s="17">
        <f t="shared" si="339"/>
        <v>122400</v>
      </c>
    </row>
    <row r="387" spans="1:26" ht="31.2" x14ac:dyDescent="0.25">
      <c r="A387" s="4" t="s">
        <v>187</v>
      </c>
      <c r="B387" s="1" t="s">
        <v>104</v>
      </c>
      <c r="C387" s="1" t="s">
        <v>39</v>
      </c>
      <c r="D387" s="1" t="s">
        <v>239</v>
      </c>
      <c r="E387" s="1" t="s">
        <v>188</v>
      </c>
      <c r="F387" s="3">
        <f>F388</f>
        <v>124800</v>
      </c>
      <c r="G387" s="3">
        <f t="shared" si="270"/>
        <v>0</v>
      </c>
      <c r="H387" s="3">
        <f>H388</f>
        <v>124800</v>
      </c>
      <c r="I387" s="3">
        <f t="shared" si="331"/>
        <v>0</v>
      </c>
      <c r="J387" s="3">
        <f>J388</f>
        <v>124800</v>
      </c>
      <c r="K387" s="41">
        <f>K388</f>
        <v>124800</v>
      </c>
      <c r="L387" s="3">
        <f t="shared" si="323"/>
        <v>0</v>
      </c>
      <c r="M387" s="41">
        <f>M388</f>
        <v>124800</v>
      </c>
      <c r="N387" s="3">
        <f t="shared" si="307"/>
        <v>0</v>
      </c>
      <c r="O387" s="3">
        <f t="shared" ref="O387:Z387" si="340">O388</f>
        <v>116400</v>
      </c>
      <c r="P387" s="3">
        <f>P388</f>
        <v>124800</v>
      </c>
      <c r="Q387" s="3">
        <f t="shared" si="319"/>
        <v>0</v>
      </c>
      <c r="R387" s="3">
        <f t="shared" si="271"/>
        <v>0</v>
      </c>
      <c r="S387" s="3">
        <f t="shared" si="340"/>
        <v>116400</v>
      </c>
      <c r="T387" s="14">
        <f t="shared" si="324"/>
        <v>0</v>
      </c>
      <c r="U387" s="3">
        <f t="shared" si="340"/>
        <v>116400</v>
      </c>
      <c r="V387" s="14">
        <f t="shared" si="340"/>
        <v>122400</v>
      </c>
      <c r="W387" s="46">
        <f t="shared" si="333"/>
        <v>0</v>
      </c>
      <c r="X387" s="27">
        <f t="shared" si="340"/>
        <v>122400</v>
      </c>
      <c r="Y387" s="48">
        <f t="shared" si="325"/>
        <v>0</v>
      </c>
      <c r="Z387" s="17">
        <f t="shared" si="340"/>
        <v>122400</v>
      </c>
    </row>
    <row r="388" spans="1:26" ht="31.2" x14ac:dyDescent="0.25">
      <c r="A388" s="4" t="s">
        <v>189</v>
      </c>
      <c r="B388" s="1" t="s">
        <v>104</v>
      </c>
      <c r="C388" s="1" t="s">
        <v>39</v>
      </c>
      <c r="D388" s="1" t="s">
        <v>239</v>
      </c>
      <c r="E388" s="1" t="s">
        <v>190</v>
      </c>
      <c r="F388" s="3">
        <v>124800</v>
      </c>
      <c r="G388" s="3">
        <f t="shared" si="270"/>
        <v>0</v>
      </c>
      <c r="H388" s="3">
        <v>124800</v>
      </c>
      <c r="I388" s="3">
        <f t="shared" si="331"/>
        <v>0</v>
      </c>
      <c r="J388" s="3">
        <v>124800</v>
      </c>
      <c r="K388" s="41">
        <v>124800</v>
      </c>
      <c r="L388" s="3">
        <f t="shared" si="323"/>
        <v>0</v>
      </c>
      <c r="M388" s="41">
        <v>124800</v>
      </c>
      <c r="N388" s="3">
        <f t="shared" si="307"/>
        <v>0</v>
      </c>
      <c r="O388" s="3">
        <v>116400</v>
      </c>
      <c r="P388" s="3">
        <v>124800</v>
      </c>
      <c r="Q388" s="3">
        <f t="shared" si="319"/>
        <v>0</v>
      </c>
      <c r="R388" s="3">
        <f t="shared" si="271"/>
        <v>0</v>
      </c>
      <c r="S388" s="3">
        <v>116400</v>
      </c>
      <c r="T388" s="14">
        <f t="shared" si="324"/>
        <v>0</v>
      </c>
      <c r="U388" s="3">
        <v>116400</v>
      </c>
      <c r="V388" s="14">
        <v>122400</v>
      </c>
      <c r="W388" s="46">
        <f t="shared" si="333"/>
        <v>0</v>
      </c>
      <c r="X388" s="27">
        <v>122400</v>
      </c>
      <c r="Y388" s="48">
        <f t="shared" si="325"/>
        <v>0</v>
      </c>
      <c r="Z388" s="17">
        <v>122400</v>
      </c>
    </row>
    <row r="389" spans="1:26" ht="109.2" x14ac:dyDescent="0.25">
      <c r="A389" s="4" t="s">
        <v>240</v>
      </c>
      <c r="B389" s="1" t="s">
        <v>104</v>
      </c>
      <c r="C389" s="1" t="s">
        <v>39</v>
      </c>
      <c r="D389" s="1" t="s">
        <v>241</v>
      </c>
      <c r="E389" s="5" t="s">
        <v>0</v>
      </c>
      <c r="F389" s="3">
        <f>F390</f>
        <v>11106428</v>
      </c>
      <c r="G389" s="3">
        <f t="shared" ref="G389:G435" si="341">H389-F389</f>
        <v>0</v>
      </c>
      <c r="H389" s="3">
        <f>H390</f>
        <v>11106428</v>
      </c>
      <c r="I389" s="3">
        <f t="shared" si="331"/>
        <v>0</v>
      </c>
      <c r="J389" s="3">
        <f>J390</f>
        <v>11106428</v>
      </c>
      <c r="K389" s="41">
        <f>K390</f>
        <v>11106428</v>
      </c>
      <c r="L389" s="3">
        <f t="shared" si="323"/>
        <v>0</v>
      </c>
      <c r="M389" s="41">
        <f>M390</f>
        <v>11106428</v>
      </c>
      <c r="N389" s="3">
        <f t="shared" si="307"/>
        <v>0</v>
      </c>
      <c r="O389" s="3">
        <f t="shared" ref="O389:Z389" si="342">O390</f>
        <v>11106428</v>
      </c>
      <c r="P389" s="3">
        <f>P390</f>
        <v>11106428</v>
      </c>
      <c r="Q389" s="3">
        <f t="shared" si="319"/>
        <v>0</v>
      </c>
      <c r="R389" s="3">
        <f t="shared" ref="R389:R435" si="343">S389-O389</f>
        <v>0</v>
      </c>
      <c r="S389" s="3">
        <f t="shared" si="342"/>
        <v>11106428</v>
      </c>
      <c r="T389" s="14">
        <f t="shared" si="324"/>
        <v>0</v>
      </c>
      <c r="U389" s="3">
        <f t="shared" si="342"/>
        <v>11106428</v>
      </c>
      <c r="V389" s="14">
        <f t="shared" si="342"/>
        <v>11106428</v>
      </c>
      <c r="W389" s="46">
        <f t="shared" si="333"/>
        <v>0</v>
      </c>
      <c r="X389" s="27">
        <f t="shared" si="342"/>
        <v>11106428</v>
      </c>
      <c r="Y389" s="48">
        <f t="shared" si="325"/>
        <v>0</v>
      </c>
      <c r="Z389" s="17">
        <f t="shared" si="342"/>
        <v>11106428</v>
      </c>
    </row>
    <row r="390" spans="1:26" ht="31.2" x14ac:dyDescent="0.25">
      <c r="A390" s="4" t="s">
        <v>187</v>
      </c>
      <c r="B390" s="1" t="s">
        <v>104</v>
      </c>
      <c r="C390" s="1" t="s">
        <v>39</v>
      </c>
      <c r="D390" s="1" t="s">
        <v>241</v>
      </c>
      <c r="E390" s="1" t="s">
        <v>188</v>
      </c>
      <c r="F390" s="3">
        <f>F391+F392</f>
        <v>11106428</v>
      </c>
      <c r="G390" s="3">
        <f t="shared" si="341"/>
        <v>0</v>
      </c>
      <c r="H390" s="3">
        <f>H391+H392</f>
        <v>11106428</v>
      </c>
      <c r="I390" s="3">
        <f t="shared" si="331"/>
        <v>0</v>
      </c>
      <c r="J390" s="3">
        <f>J391+J392</f>
        <v>11106428</v>
      </c>
      <c r="K390" s="41">
        <f>K391+K392</f>
        <v>11106428</v>
      </c>
      <c r="L390" s="3">
        <f t="shared" si="323"/>
        <v>0</v>
      </c>
      <c r="M390" s="41">
        <f>M391+M392</f>
        <v>11106428</v>
      </c>
      <c r="N390" s="3">
        <f t="shared" si="307"/>
        <v>0</v>
      </c>
      <c r="O390" s="3">
        <f t="shared" ref="O390:V390" si="344">O391+O392</f>
        <v>11106428</v>
      </c>
      <c r="P390" s="3">
        <f>P391+P392</f>
        <v>11106428</v>
      </c>
      <c r="Q390" s="3">
        <f t="shared" si="319"/>
        <v>0</v>
      </c>
      <c r="R390" s="3">
        <f t="shared" si="343"/>
        <v>0</v>
      </c>
      <c r="S390" s="3">
        <f t="shared" ref="S390:U390" si="345">S391+S392</f>
        <v>11106428</v>
      </c>
      <c r="T390" s="14">
        <f t="shared" si="324"/>
        <v>0</v>
      </c>
      <c r="U390" s="3">
        <f t="shared" si="345"/>
        <v>11106428</v>
      </c>
      <c r="V390" s="14">
        <f t="shared" si="344"/>
        <v>11106428</v>
      </c>
      <c r="W390" s="46">
        <f t="shared" si="333"/>
        <v>0</v>
      </c>
      <c r="X390" s="27">
        <f t="shared" ref="X390:Z390" si="346">X391+X392</f>
        <v>11106428</v>
      </c>
      <c r="Y390" s="48">
        <f t="shared" si="325"/>
        <v>0</v>
      </c>
      <c r="Z390" s="17">
        <f t="shared" si="346"/>
        <v>11106428</v>
      </c>
    </row>
    <row r="391" spans="1:26" ht="31.2" x14ac:dyDescent="0.25">
      <c r="A391" s="4" t="s">
        <v>233</v>
      </c>
      <c r="B391" s="1" t="s">
        <v>104</v>
      </c>
      <c r="C391" s="1" t="s">
        <v>39</v>
      </c>
      <c r="D391" s="1" t="s">
        <v>241</v>
      </c>
      <c r="E391" s="1" t="s">
        <v>234</v>
      </c>
      <c r="F391" s="3">
        <v>7811807</v>
      </c>
      <c r="G391" s="3">
        <f t="shared" si="341"/>
        <v>0</v>
      </c>
      <c r="H391" s="3">
        <v>7811807</v>
      </c>
      <c r="I391" s="3">
        <f t="shared" si="331"/>
        <v>0</v>
      </c>
      <c r="J391" s="3">
        <v>7811807</v>
      </c>
      <c r="K391" s="41">
        <v>7811807</v>
      </c>
      <c r="L391" s="3">
        <f t="shared" si="323"/>
        <v>0</v>
      </c>
      <c r="M391" s="41">
        <v>7811807</v>
      </c>
      <c r="N391" s="3">
        <f t="shared" si="307"/>
        <v>0</v>
      </c>
      <c r="O391" s="3">
        <v>7811807</v>
      </c>
      <c r="P391" s="3">
        <v>7811807</v>
      </c>
      <c r="Q391" s="3">
        <f t="shared" si="319"/>
        <v>0</v>
      </c>
      <c r="R391" s="3">
        <f t="shared" si="343"/>
        <v>0</v>
      </c>
      <c r="S391" s="3">
        <v>7811807</v>
      </c>
      <c r="T391" s="14">
        <f t="shared" si="324"/>
        <v>0</v>
      </c>
      <c r="U391" s="3">
        <v>7811807</v>
      </c>
      <c r="V391" s="14">
        <v>7811807</v>
      </c>
      <c r="W391" s="46">
        <f t="shared" si="333"/>
        <v>0</v>
      </c>
      <c r="X391" s="27">
        <v>7811807</v>
      </c>
      <c r="Y391" s="48">
        <f t="shared" si="325"/>
        <v>0</v>
      </c>
      <c r="Z391" s="17">
        <v>7811807</v>
      </c>
    </row>
    <row r="392" spans="1:26" ht="31.2" x14ac:dyDescent="0.25">
      <c r="A392" s="4" t="s">
        <v>189</v>
      </c>
      <c r="B392" s="1" t="s">
        <v>104</v>
      </c>
      <c r="C392" s="1" t="s">
        <v>39</v>
      </c>
      <c r="D392" s="1" t="s">
        <v>241</v>
      </c>
      <c r="E392" s="1" t="s">
        <v>190</v>
      </c>
      <c r="F392" s="3">
        <v>3294621</v>
      </c>
      <c r="G392" s="3">
        <f t="shared" si="341"/>
        <v>0</v>
      </c>
      <c r="H392" s="3">
        <v>3294621</v>
      </c>
      <c r="I392" s="3">
        <f t="shared" si="331"/>
        <v>0</v>
      </c>
      <c r="J392" s="3">
        <v>3294621</v>
      </c>
      <c r="K392" s="41">
        <v>3294621</v>
      </c>
      <c r="L392" s="3">
        <f t="shared" si="323"/>
        <v>0</v>
      </c>
      <c r="M392" s="41">
        <v>3294621</v>
      </c>
      <c r="N392" s="3">
        <f t="shared" si="307"/>
        <v>0</v>
      </c>
      <c r="O392" s="3">
        <v>3294621</v>
      </c>
      <c r="P392" s="3">
        <v>3294621</v>
      </c>
      <c r="Q392" s="3">
        <f t="shared" si="319"/>
        <v>0</v>
      </c>
      <c r="R392" s="3">
        <f t="shared" si="343"/>
        <v>0</v>
      </c>
      <c r="S392" s="3">
        <v>3294621</v>
      </c>
      <c r="T392" s="14">
        <f t="shared" si="324"/>
        <v>0</v>
      </c>
      <c r="U392" s="3">
        <v>3294621</v>
      </c>
      <c r="V392" s="14">
        <v>3294621</v>
      </c>
      <c r="W392" s="46">
        <f t="shared" si="333"/>
        <v>0</v>
      </c>
      <c r="X392" s="27">
        <v>3294621</v>
      </c>
      <c r="Y392" s="48">
        <f t="shared" si="325"/>
        <v>0</v>
      </c>
      <c r="Z392" s="17">
        <v>3294621</v>
      </c>
    </row>
    <row r="393" spans="1:26" ht="78" x14ac:dyDescent="0.25">
      <c r="A393" s="4" t="s">
        <v>242</v>
      </c>
      <c r="B393" s="1" t="s">
        <v>104</v>
      </c>
      <c r="C393" s="1" t="s">
        <v>39</v>
      </c>
      <c r="D393" s="1" t="s">
        <v>243</v>
      </c>
      <c r="E393" s="5" t="s">
        <v>0</v>
      </c>
      <c r="F393" s="3">
        <f>F394</f>
        <v>1122966</v>
      </c>
      <c r="G393" s="3">
        <f t="shared" si="341"/>
        <v>0</v>
      </c>
      <c r="H393" s="3">
        <f>H394</f>
        <v>1122966</v>
      </c>
      <c r="I393" s="3">
        <f t="shared" si="331"/>
        <v>0</v>
      </c>
      <c r="J393" s="3">
        <f>J394</f>
        <v>1122966</v>
      </c>
      <c r="K393" s="41">
        <f>K394</f>
        <v>675966</v>
      </c>
      <c r="L393" s="3">
        <f t="shared" si="323"/>
        <v>-447000</v>
      </c>
      <c r="M393" s="41">
        <f>M394</f>
        <v>675966</v>
      </c>
      <c r="N393" s="3">
        <f t="shared" si="307"/>
        <v>0</v>
      </c>
      <c r="O393" s="3">
        <f t="shared" ref="O393:Z393" si="347">O394</f>
        <v>1122966</v>
      </c>
      <c r="P393" s="3">
        <f>P394</f>
        <v>675966</v>
      </c>
      <c r="Q393" s="3">
        <f t="shared" si="319"/>
        <v>0</v>
      </c>
      <c r="R393" s="3">
        <f t="shared" si="343"/>
        <v>0</v>
      </c>
      <c r="S393" s="3">
        <f t="shared" si="347"/>
        <v>1122966</v>
      </c>
      <c r="T393" s="14">
        <f t="shared" si="324"/>
        <v>0</v>
      </c>
      <c r="U393" s="3">
        <f t="shared" si="347"/>
        <v>1122966</v>
      </c>
      <c r="V393" s="14">
        <f t="shared" si="347"/>
        <v>1122966</v>
      </c>
      <c r="W393" s="46">
        <f t="shared" si="333"/>
        <v>0</v>
      </c>
      <c r="X393" s="27">
        <f t="shared" si="347"/>
        <v>1122966</v>
      </c>
      <c r="Y393" s="48">
        <f t="shared" si="325"/>
        <v>0</v>
      </c>
      <c r="Z393" s="17">
        <f t="shared" si="347"/>
        <v>1122966</v>
      </c>
    </row>
    <row r="394" spans="1:26" ht="31.2" x14ac:dyDescent="0.25">
      <c r="A394" s="4" t="s">
        <v>187</v>
      </c>
      <c r="B394" s="1" t="s">
        <v>104</v>
      </c>
      <c r="C394" s="1" t="s">
        <v>39</v>
      </c>
      <c r="D394" s="1" t="s">
        <v>243</v>
      </c>
      <c r="E394" s="1" t="s">
        <v>188</v>
      </c>
      <c r="F394" s="3">
        <f>F395</f>
        <v>1122966</v>
      </c>
      <c r="G394" s="3">
        <f t="shared" si="341"/>
        <v>0</v>
      </c>
      <c r="H394" s="3">
        <f>H395</f>
        <v>1122966</v>
      </c>
      <c r="I394" s="3">
        <f t="shared" si="331"/>
        <v>0</v>
      </c>
      <c r="J394" s="3">
        <f>J395</f>
        <v>1122966</v>
      </c>
      <c r="K394" s="41">
        <f>K395</f>
        <v>675966</v>
      </c>
      <c r="L394" s="3">
        <f t="shared" si="323"/>
        <v>-447000</v>
      </c>
      <c r="M394" s="41">
        <f>M395</f>
        <v>675966</v>
      </c>
      <c r="N394" s="3">
        <f t="shared" si="307"/>
        <v>0</v>
      </c>
      <c r="O394" s="3">
        <f t="shared" ref="O394:Z394" si="348">O395</f>
        <v>1122966</v>
      </c>
      <c r="P394" s="3">
        <f>P395</f>
        <v>675966</v>
      </c>
      <c r="Q394" s="3">
        <f t="shared" si="319"/>
        <v>0</v>
      </c>
      <c r="R394" s="3">
        <f t="shared" si="343"/>
        <v>0</v>
      </c>
      <c r="S394" s="3">
        <f t="shared" si="348"/>
        <v>1122966</v>
      </c>
      <c r="T394" s="14">
        <f t="shared" si="324"/>
        <v>0</v>
      </c>
      <c r="U394" s="3">
        <f t="shared" si="348"/>
        <v>1122966</v>
      </c>
      <c r="V394" s="14">
        <f t="shared" si="348"/>
        <v>1122966</v>
      </c>
      <c r="W394" s="46">
        <f t="shared" si="333"/>
        <v>0</v>
      </c>
      <c r="X394" s="27">
        <f t="shared" si="348"/>
        <v>1122966</v>
      </c>
      <c r="Y394" s="48">
        <f t="shared" si="325"/>
        <v>0</v>
      </c>
      <c r="Z394" s="17">
        <f t="shared" si="348"/>
        <v>1122966</v>
      </c>
    </row>
    <row r="395" spans="1:26" ht="31.2" x14ac:dyDescent="0.25">
      <c r="A395" s="4" t="s">
        <v>189</v>
      </c>
      <c r="B395" s="1" t="s">
        <v>104</v>
      </c>
      <c r="C395" s="1" t="s">
        <v>39</v>
      </c>
      <c r="D395" s="1" t="s">
        <v>243</v>
      </c>
      <c r="E395" s="1" t="s">
        <v>190</v>
      </c>
      <c r="F395" s="3">
        <v>1122966</v>
      </c>
      <c r="G395" s="3">
        <f t="shared" si="341"/>
        <v>0</v>
      </c>
      <c r="H395" s="3">
        <v>1122966</v>
      </c>
      <c r="I395" s="3">
        <f t="shared" si="331"/>
        <v>0</v>
      </c>
      <c r="J395" s="3">
        <v>1122966</v>
      </c>
      <c r="K395" s="41">
        <v>675966</v>
      </c>
      <c r="L395" s="3">
        <f t="shared" si="323"/>
        <v>-447000</v>
      </c>
      <c r="M395" s="41">
        <v>675966</v>
      </c>
      <c r="N395" s="3">
        <f t="shared" si="307"/>
        <v>0</v>
      </c>
      <c r="O395" s="3">
        <v>1122966</v>
      </c>
      <c r="P395" s="3">
        <v>675966</v>
      </c>
      <c r="Q395" s="3">
        <f t="shared" si="319"/>
        <v>0</v>
      </c>
      <c r="R395" s="3">
        <f t="shared" si="343"/>
        <v>0</v>
      </c>
      <c r="S395" s="3">
        <v>1122966</v>
      </c>
      <c r="T395" s="14">
        <f t="shared" si="324"/>
        <v>0</v>
      </c>
      <c r="U395" s="3">
        <v>1122966</v>
      </c>
      <c r="V395" s="14">
        <v>1122966</v>
      </c>
      <c r="W395" s="46">
        <f t="shared" si="333"/>
        <v>0</v>
      </c>
      <c r="X395" s="27">
        <v>1122966</v>
      </c>
      <c r="Y395" s="48">
        <f t="shared" si="325"/>
        <v>0</v>
      </c>
      <c r="Z395" s="17">
        <v>1122966</v>
      </c>
    </row>
    <row r="396" spans="1:26" ht="31.2" hidden="1" x14ac:dyDescent="0.25">
      <c r="A396" s="4" t="s">
        <v>244</v>
      </c>
      <c r="B396" s="1" t="s">
        <v>104</v>
      </c>
      <c r="C396" s="1" t="s">
        <v>39</v>
      </c>
      <c r="D396" s="1" t="s">
        <v>245</v>
      </c>
      <c r="E396" s="5" t="s">
        <v>0</v>
      </c>
      <c r="F396" s="3">
        <f>F397</f>
        <v>30000</v>
      </c>
      <c r="G396" s="3">
        <f t="shared" si="341"/>
        <v>0</v>
      </c>
      <c r="H396" s="3">
        <f>H397</f>
        <v>30000</v>
      </c>
      <c r="I396" s="3">
        <f t="shared" si="331"/>
        <v>-30000</v>
      </c>
      <c r="J396" s="3">
        <f>J397</f>
        <v>0</v>
      </c>
      <c r="K396" s="41">
        <f>K397</f>
        <v>0</v>
      </c>
      <c r="L396" s="3">
        <f t="shared" si="323"/>
        <v>0</v>
      </c>
      <c r="M396" s="41">
        <f>M397</f>
        <v>0</v>
      </c>
      <c r="N396" s="3">
        <f t="shared" si="307"/>
        <v>0</v>
      </c>
      <c r="O396" s="3">
        <f t="shared" ref="O396:Z396" si="349">O397</f>
        <v>30000</v>
      </c>
      <c r="P396" s="3">
        <f>P397</f>
        <v>0</v>
      </c>
      <c r="Q396" s="3">
        <f t="shared" si="319"/>
        <v>0</v>
      </c>
      <c r="R396" s="3">
        <f t="shared" si="343"/>
        <v>0</v>
      </c>
      <c r="S396" s="3">
        <f t="shared" si="349"/>
        <v>30000</v>
      </c>
      <c r="T396" s="14">
        <f t="shared" si="324"/>
        <v>-30000</v>
      </c>
      <c r="U396" s="3">
        <f t="shared" si="349"/>
        <v>0</v>
      </c>
      <c r="V396" s="14">
        <f t="shared" si="349"/>
        <v>30000</v>
      </c>
      <c r="W396" s="46">
        <f t="shared" si="333"/>
        <v>-30000</v>
      </c>
      <c r="X396" s="27">
        <f t="shared" si="349"/>
        <v>0</v>
      </c>
      <c r="Y396" s="48">
        <f t="shared" si="325"/>
        <v>0</v>
      </c>
      <c r="Z396" s="17">
        <f t="shared" si="349"/>
        <v>0</v>
      </c>
    </row>
    <row r="397" spans="1:26" ht="46.8" hidden="1" x14ac:dyDescent="0.25">
      <c r="A397" s="4" t="s">
        <v>172</v>
      </c>
      <c r="B397" s="1" t="s">
        <v>104</v>
      </c>
      <c r="C397" s="1" t="s">
        <v>39</v>
      </c>
      <c r="D397" s="1" t="s">
        <v>245</v>
      </c>
      <c r="E397" s="1" t="s">
        <v>173</v>
      </c>
      <c r="F397" s="3">
        <f>F398</f>
        <v>30000</v>
      </c>
      <c r="G397" s="3">
        <f t="shared" si="341"/>
        <v>0</v>
      </c>
      <c r="H397" s="3">
        <f>H398</f>
        <v>30000</v>
      </c>
      <c r="I397" s="3">
        <f t="shared" si="331"/>
        <v>-30000</v>
      </c>
      <c r="J397" s="3">
        <f>J398</f>
        <v>0</v>
      </c>
      <c r="K397" s="41">
        <f>K398</f>
        <v>0</v>
      </c>
      <c r="L397" s="3">
        <f t="shared" si="323"/>
        <v>0</v>
      </c>
      <c r="M397" s="41">
        <f>M398</f>
        <v>0</v>
      </c>
      <c r="N397" s="3">
        <f t="shared" si="307"/>
        <v>0</v>
      </c>
      <c r="O397" s="3">
        <f t="shared" ref="O397:Z397" si="350">O398</f>
        <v>30000</v>
      </c>
      <c r="P397" s="3">
        <f>P398</f>
        <v>0</v>
      </c>
      <c r="Q397" s="3">
        <f t="shared" si="319"/>
        <v>0</v>
      </c>
      <c r="R397" s="3">
        <f t="shared" si="343"/>
        <v>0</v>
      </c>
      <c r="S397" s="3">
        <f t="shared" si="350"/>
        <v>30000</v>
      </c>
      <c r="T397" s="14">
        <f t="shared" si="324"/>
        <v>-30000</v>
      </c>
      <c r="U397" s="3">
        <f t="shared" si="350"/>
        <v>0</v>
      </c>
      <c r="V397" s="14">
        <f t="shared" si="350"/>
        <v>30000</v>
      </c>
      <c r="W397" s="46">
        <f t="shared" si="333"/>
        <v>-30000</v>
      </c>
      <c r="X397" s="27">
        <f t="shared" si="350"/>
        <v>0</v>
      </c>
      <c r="Y397" s="48">
        <f t="shared" si="325"/>
        <v>0</v>
      </c>
      <c r="Z397" s="17">
        <f t="shared" si="350"/>
        <v>0</v>
      </c>
    </row>
    <row r="398" spans="1:26" ht="15.6" hidden="1" x14ac:dyDescent="0.25">
      <c r="A398" s="4" t="s">
        <v>174</v>
      </c>
      <c r="B398" s="1" t="s">
        <v>104</v>
      </c>
      <c r="C398" s="1" t="s">
        <v>39</v>
      </c>
      <c r="D398" s="1" t="s">
        <v>245</v>
      </c>
      <c r="E398" s="1" t="s">
        <v>175</v>
      </c>
      <c r="F398" s="3">
        <v>30000</v>
      </c>
      <c r="G398" s="3">
        <f t="shared" si="341"/>
        <v>0</v>
      </c>
      <c r="H398" s="3">
        <v>30000</v>
      </c>
      <c r="I398" s="3">
        <f t="shared" si="331"/>
        <v>-30000</v>
      </c>
      <c r="J398" s="3">
        <v>0</v>
      </c>
      <c r="K398" s="41">
        <v>0</v>
      </c>
      <c r="L398" s="3">
        <f t="shared" si="323"/>
        <v>0</v>
      </c>
      <c r="M398" s="41">
        <v>0</v>
      </c>
      <c r="N398" s="3">
        <f t="shared" si="307"/>
        <v>0</v>
      </c>
      <c r="O398" s="3">
        <v>30000</v>
      </c>
      <c r="P398" s="3">
        <v>0</v>
      </c>
      <c r="Q398" s="3">
        <f t="shared" si="319"/>
        <v>0</v>
      </c>
      <c r="R398" s="3">
        <f t="shared" si="343"/>
        <v>0</v>
      </c>
      <c r="S398" s="3">
        <v>30000</v>
      </c>
      <c r="T398" s="14">
        <f t="shared" si="324"/>
        <v>-30000</v>
      </c>
      <c r="U398" s="3">
        <v>0</v>
      </c>
      <c r="V398" s="14">
        <v>30000</v>
      </c>
      <c r="W398" s="46">
        <f t="shared" si="333"/>
        <v>-30000</v>
      </c>
      <c r="X398" s="27">
        <v>0</v>
      </c>
      <c r="Y398" s="48">
        <f t="shared" si="325"/>
        <v>0</v>
      </c>
      <c r="Z398" s="17">
        <v>0</v>
      </c>
    </row>
    <row r="399" spans="1:26" ht="109.2" hidden="1" x14ac:dyDescent="0.25">
      <c r="A399" s="4" t="s">
        <v>271</v>
      </c>
      <c r="B399" s="1" t="s">
        <v>104</v>
      </c>
      <c r="C399" s="1" t="s">
        <v>39</v>
      </c>
      <c r="D399" s="1" t="s">
        <v>272</v>
      </c>
      <c r="E399" s="5" t="s">
        <v>0</v>
      </c>
      <c r="F399" s="3">
        <f>F400</f>
        <v>31006800</v>
      </c>
      <c r="G399" s="3">
        <f t="shared" si="341"/>
        <v>-31006800</v>
      </c>
      <c r="H399" s="3">
        <f>H400</f>
        <v>0</v>
      </c>
      <c r="I399" s="3">
        <f t="shared" ref="I399:I434" si="351">J399-H399</f>
        <v>0</v>
      </c>
      <c r="J399" s="3">
        <f>J400</f>
        <v>0</v>
      </c>
      <c r="K399" s="41">
        <f>K400</f>
        <v>0</v>
      </c>
      <c r="L399" s="3">
        <f t="shared" si="323"/>
        <v>0</v>
      </c>
      <c r="M399" s="41">
        <f>M400</f>
        <v>0</v>
      </c>
      <c r="N399" s="3">
        <f t="shared" si="307"/>
        <v>0</v>
      </c>
      <c r="O399" s="3">
        <f t="shared" ref="O399:Z399" si="352">O400</f>
        <v>36174600</v>
      </c>
      <c r="P399" s="3">
        <f>P400</f>
        <v>0</v>
      </c>
      <c r="Q399" s="3">
        <f t="shared" si="319"/>
        <v>0</v>
      </c>
      <c r="R399" s="3">
        <f t="shared" si="343"/>
        <v>-36174600</v>
      </c>
      <c r="S399" s="3">
        <f t="shared" si="352"/>
        <v>0</v>
      </c>
      <c r="T399" s="14">
        <f t="shared" si="324"/>
        <v>0</v>
      </c>
      <c r="U399" s="3">
        <f t="shared" si="352"/>
        <v>0</v>
      </c>
      <c r="V399" s="14">
        <f t="shared" si="352"/>
        <v>38758500</v>
      </c>
      <c r="W399" s="46">
        <f t="shared" si="333"/>
        <v>-38758500</v>
      </c>
      <c r="X399" s="27">
        <f t="shared" si="352"/>
        <v>0</v>
      </c>
      <c r="Y399" s="48">
        <f t="shared" si="325"/>
        <v>0</v>
      </c>
      <c r="Z399" s="17">
        <f t="shared" si="352"/>
        <v>0</v>
      </c>
    </row>
    <row r="400" spans="1:26" ht="46.8" hidden="1" x14ac:dyDescent="0.25">
      <c r="A400" s="4" t="s">
        <v>149</v>
      </c>
      <c r="B400" s="1" t="s">
        <v>104</v>
      </c>
      <c r="C400" s="1" t="s">
        <v>39</v>
      </c>
      <c r="D400" s="1" t="s">
        <v>272</v>
      </c>
      <c r="E400" s="1" t="s">
        <v>150</v>
      </c>
      <c r="F400" s="3">
        <f>F401</f>
        <v>31006800</v>
      </c>
      <c r="G400" s="3">
        <f t="shared" si="341"/>
        <v>-31006800</v>
      </c>
      <c r="H400" s="3">
        <f>H401</f>
        <v>0</v>
      </c>
      <c r="I400" s="3">
        <f t="shared" si="351"/>
        <v>0</v>
      </c>
      <c r="J400" s="3">
        <f>J401</f>
        <v>0</v>
      </c>
      <c r="K400" s="41">
        <f>K401</f>
        <v>0</v>
      </c>
      <c r="L400" s="3">
        <f t="shared" si="323"/>
        <v>0</v>
      </c>
      <c r="M400" s="41">
        <f>M401</f>
        <v>0</v>
      </c>
      <c r="N400" s="3">
        <f t="shared" si="307"/>
        <v>0</v>
      </c>
      <c r="O400" s="3">
        <f t="shared" ref="O400:Z400" si="353">O401</f>
        <v>36174600</v>
      </c>
      <c r="P400" s="3">
        <f>P401</f>
        <v>0</v>
      </c>
      <c r="Q400" s="3">
        <f t="shared" si="319"/>
        <v>0</v>
      </c>
      <c r="R400" s="3">
        <f t="shared" si="343"/>
        <v>-36174600</v>
      </c>
      <c r="S400" s="3">
        <f t="shared" si="353"/>
        <v>0</v>
      </c>
      <c r="T400" s="14">
        <f t="shared" si="324"/>
        <v>0</v>
      </c>
      <c r="U400" s="3">
        <f t="shared" si="353"/>
        <v>0</v>
      </c>
      <c r="V400" s="14">
        <f t="shared" si="353"/>
        <v>38758500</v>
      </c>
      <c r="W400" s="46">
        <f t="shared" si="333"/>
        <v>-38758500</v>
      </c>
      <c r="X400" s="27">
        <f t="shared" si="353"/>
        <v>0</v>
      </c>
      <c r="Y400" s="48">
        <f t="shared" si="325"/>
        <v>0</v>
      </c>
      <c r="Z400" s="17">
        <f t="shared" si="353"/>
        <v>0</v>
      </c>
    </row>
    <row r="401" spans="1:26" ht="15.6" hidden="1" x14ac:dyDescent="0.25">
      <c r="A401" s="4" t="s">
        <v>151</v>
      </c>
      <c r="B401" s="1" t="s">
        <v>104</v>
      </c>
      <c r="C401" s="1" t="s">
        <v>39</v>
      </c>
      <c r="D401" s="1" t="s">
        <v>272</v>
      </c>
      <c r="E401" s="1" t="s">
        <v>152</v>
      </c>
      <c r="F401" s="3">
        <v>31006800</v>
      </c>
      <c r="G401" s="3">
        <f t="shared" si="341"/>
        <v>-31006800</v>
      </c>
      <c r="H401" s="3">
        <v>0</v>
      </c>
      <c r="I401" s="3">
        <f t="shared" si="351"/>
        <v>0</v>
      </c>
      <c r="J401" s="3">
        <v>0</v>
      </c>
      <c r="K401" s="41">
        <v>0</v>
      </c>
      <c r="L401" s="3">
        <f t="shared" si="323"/>
        <v>0</v>
      </c>
      <c r="M401" s="41">
        <v>0</v>
      </c>
      <c r="N401" s="3">
        <f t="shared" si="307"/>
        <v>0</v>
      </c>
      <c r="O401" s="3">
        <v>36174600</v>
      </c>
      <c r="P401" s="3">
        <v>0</v>
      </c>
      <c r="Q401" s="3">
        <f t="shared" si="319"/>
        <v>0</v>
      </c>
      <c r="R401" s="3">
        <f t="shared" si="343"/>
        <v>-36174600</v>
      </c>
      <c r="S401" s="3">
        <v>0</v>
      </c>
      <c r="T401" s="14">
        <f t="shared" si="324"/>
        <v>0</v>
      </c>
      <c r="U401" s="3">
        <v>0</v>
      </c>
      <c r="V401" s="14">
        <v>38758500</v>
      </c>
      <c r="W401" s="46">
        <f t="shared" si="333"/>
        <v>-38758500</v>
      </c>
      <c r="X401" s="27">
        <v>0</v>
      </c>
      <c r="Y401" s="48">
        <f t="shared" si="325"/>
        <v>0</v>
      </c>
      <c r="Z401" s="17">
        <v>0</v>
      </c>
    </row>
    <row r="402" spans="1:26" ht="109.2" x14ac:dyDescent="0.25">
      <c r="A402" s="4" t="s">
        <v>271</v>
      </c>
      <c r="B402" s="1" t="s">
        <v>104</v>
      </c>
      <c r="C402" s="1" t="s">
        <v>39</v>
      </c>
      <c r="D402" s="10" t="s">
        <v>278</v>
      </c>
      <c r="E402" s="5" t="s">
        <v>0</v>
      </c>
      <c r="F402" s="3">
        <f>F403</f>
        <v>0</v>
      </c>
      <c r="G402" s="3">
        <f t="shared" si="341"/>
        <v>28710000</v>
      </c>
      <c r="H402" s="3">
        <f>H403</f>
        <v>28710000</v>
      </c>
      <c r="I402" s="3">
        <f t="shared" si="351"/>
        <v>0</v>
      </c>
      <c r="J402" s="3">
        <f>J403</f>
        <v>28710000</v>
      </c>
      <c r="K402" s="41">
        <f>K403</f>
        <v>28710000</v>
      </c>
      <c r="L402" s="3">
        <f t="shared" si="323"/>
        <v>0</v>
      </c>
      <c r="M402" s="41">
        <f>M403</f>
        <v>28710000</v>
      </c>
      <c r="N402" s="3">
        <f t="shared" si="307"/>
        <v>0</v>
      </c>
      <c r="O402" s="3">
        <f t="shared" ref="O402:Z403" si="354">O403</f>
        <v>0</v>
      </c>
      <c r="P402" s="3">
        <f>P403</f>
        <v>28710000</v>
      </c>
      <c r="Q402" s="3">
        <f t="shared" si="319"/>
        <v>0</v>
      </c>
      <c r="R402" s="3">
        <f t="shared" si="343"/>
        <v>0</v>
      </c>
      <c r="S402" s="3">
        <f t="shared" si="354"/>
        <v>0</v>
      </c>
      <c r="T402" s="14">
        <f t="shared" si="324"/>
        <v>0</v>
      </c>
      <c r="U402" s="3">
        <f t="shared" si="354"/>
        <v>0</v>
      </c>
      <c r="V402" s="14">
        <f t="shared" si="354"/>
        <v>0</v>
      </c>
      <c r="W402" s="46">
        <f t="shared" si="333"/>
        <v>0</v>
      </c>
      <c r="X402" s="27">
        <f t="shared" si="354"/>
        <v>0</v>
      </c>
      <c r="Y402" s="48">
        <f t="shared" si="325"/>
        <v>0</v>
      </c>
      <c r="Z402" s="17">
        <f t="shared" si="354"/>
        <v>0</v>
      </c>
    </row>
    <row r="403" spans="1:26" ht="46.8" x14ac:dyDescent="0.25">
      <c r="A403" s="4" t="s">
        <v>149</v>
      </c>
      <c r="B403" s="1" t="s">
        <v>104</v>
      </c>
      <c r="C403" s="1" t="s">
        <v>39</v>
      </c>
      <c r="D403" s="1" t="s">
        <v>278</v>
      </c>
      <c r="E403" s="1" t="s">
        <v>150</v>
      </c>
      <c r="F403" s="3">
        <f>F404</f>
        <v>0</v>
      </c>
      <c r="G403" s="3">
        <f t="shared" si="341"/>
        <v>28710000</v>
      </c>
      <c r="H403" s="3">
        <f>H404</f>
        <v>28710000</v>
      </c>
      <c r="I403" s="3">
        <f t="shared" si="351"/>
        <v>0</v>
      </c>
      <c r="J403" s="3">
        <f>J404</f>
        <v>28710000</v>
      </c>
      <c r="K403" s="41">
        <f>K404</f>
        <v>28710000</v>
      </c>
      <c r="L403" s="3">
        <f t="shared" si="323"/>
        <v>0</v>
      </c>
      <c r="M403" s="41">
        <f>M404</f>
        <v>28710000</v>
      </c>
      <c r="N403" s="3">
        <f t="shared" si="307"/>
        <v>0</v>
      </c>
      <c r="O403" s="3">
        <f t="shared" si="354"/>
        <v>0</v>
      </c>
      <c r="P403" s="3">
        <f>P404</f>
        <v>28710000</v>
      </c>
      <c r="Q403" s="3">
        <f t="shared" si="319"/>
        <v>0</v>
      </c>
      <c r="R403" s="3">
        <f t="shared" si="343"/>
        <v>0</v>
      </c>
      <c r="S403" s="3">
        <f t="shared" si="354"/>
        <v>0</v>
      </c>
      <c r="T403" s="14">
        <f t="shared" si="324"/>
        <v>0</v>
      </c>
      <c r="U403" s="3">
        <f t="shared" si="354"/>
        <v>0</v>
      </c>
      <c r="V403" s="14">
        <f t="shared" si="354"/>
        <v>0</v>
      </c>
      <c r="W403" s="46">
        <f t="shared" si="333"/>
        <v>0</v>
      </c>
      <c r="X403" s="27">
        <f t="shared" si="354"/>
        <v>0</v>
      </c>
      <c r="Y403" s="48">
        <f t="shared" si="325"/>
        <v>0</v>
      </c>
      <c r="Z403" s="17">
        <f t="shared" si="354"/>
        <v>0</v>
      </c>
    </row>
    <row r="404" spans="1:26" ht="15.6" x14ac:dyDescent="0.25">
      <c r="A404" s="4" t="s">
        <v>151</v>
      </c>
      <c r="B404" s="1" t="s">
        <v>104</v>
      </c>
      <c r="C404" s="1" t="s">
        <v>39</v>
      </c>
      <c r="D404" s="1" t="s">
        <v>278</v>
      </c>
      <c r="E404" s="1" t="s">
        <v>152</v>
      </c>
      <c r="F404" s="3">
        <v>0</v>
      </c>
      <c r="G404" s="3">
        <f t="shared" si="341"/>
        <v>28710000</v>
      </c>
      <c r="H404" s="3">
        <v>28710000</v>
      </c>
      <c r="I404" s="3">
        <f t="shared" si="351"/>
        <v>0</v>
      </c>
      <c r="J404" s="3">
        <v>28710000</v>
      </c>
      <c r="K404" s="41">
        <v>28710000</v>
      </c>
      <c r="L404" s="3">
        <f t="shared" si="323"/>
        <v>0</v>
      </c>
      <c r="M404" s="41">
        <v>28710000</v>
      </c>
      <c r="N404" s="3">
        <f t="shared" si="307"/>
        <v>0</v>
      </c>
      <c r="O404" s="3">
        <v>0</v>
      </c>
      <c r="P404" s="3">
        <v>28710000</v>
      </c>
      <c r="Q404" s="3">
        <f t="shared" si="319"/>
        <v>0</v>
      </c>
      <c r="R404" s="3">
        <f t="shared" si="343"/>
        <v>0</v>
      </c>
      <c r="S404" s="3">
        <v>0</v>
      </c>
      <c r="T404" s="14">
        <f t="shared" si="324"/>
        <v>0</v>
      </c>
      <c r="U404" s="3">
        <v>0</v>
      </c>
      <c r="V404" s="14">
        <v>0</v>
      </c>
      <c r="W404" s="46">
        <f t="shared" si="333"/>
        <v>0</v>
      </c>
      <c r="X404" s="27">
        <v>0</v>
      </c>
      <c r="Y404" s="48">
        <f t="shared" si="325"/>
        <v>0</v>
      </c>
      <c r="Z404" s="17">
        <v>0</v>
      </c>
    </row>
    <row r="405" spans="1:26" ht="109.2" x14ac:dyDescent="0.25">
      <c r="A405" s="4" t="s">
        <v>271</v>
      </c>
      <c r="B405" s="1" t="s">
        <v>104</v>
      </c>
      <c r="C405" s="1" t="s">
        <v>39</v>
      </c>
      <c r="D405" s="10" t="s">
        <v>279</v>
      </c>
      <c r="E405" s="5" t="s">
        <v>0</v>
      </c>
      <c r="F405" s="3">
        <f>F406+F408</f>
        <v>0</v>
      </c>
      <c r="G405" s="3">
        <f t="shared" si="341"/>
        <v>4694217</v>
      </c>
      <c r="H405" s="3">
        <f t="shared" ref="H405:X405" si="355">H406+H408</f>
        <v>4694217</v>
      </c>
      <c r="I405" s="3">
        <f t="shared" si="351"/>
        <v>0</v>
      </c>
      <c r="J405" s="3">
        <f t="shared" ref="J405:K405" si="356">J406+J408</f>
        <v>4694217</v>
      </c>
      <c r="K405" s="41">
        <f t="shared" si="356"/>
        <v>11365065</v>
      </c>
      <c r="L405" s="3">
        <f t="shared" si="323"/>
        <v>6670848</v>
      </c>
      <c r="M405" s="41">
        <f t="shared" ref="M405" si="357">M406+M408</f>
        <v>11365065</v>
      </c>
      <c r="N405" s="3">
        <f t="shared" si="307"/>
        <v>0</v>
      </c>
      <c r="O405" s="3">
        <f t="shared" si="355"/>
        <v>0</v>
      </c>
      <c r="P405" s="3">
        <f t="shared" si="355"/>
        <v>11365065</v>
      </c>
      <c r="Q405" s="3">
        <f t="shared" si="319"/>
        <v>0</v>
      </c>
      <c r="R405" s="3">
        <v>0</v>
      </c>
      <c r="S405" s="3">
        <f t="shared" si="355"/>
        <v>36174600</v>
      </c>
      <c r="T405" s="14">
        <f t="shared" si="324"/>
        <v>0</v>
      </c>
      <c r="U405" s="3">
        <f t="shared" ref="U405" si="358">U406+U408</f>
        <v>36174600</v>
      </c>
      <c r="V405" s="14">
        <f t="shared" si="355"/>
        <v>0</v>
      </c>
      <c r="W405" s="46">
        <f t="shared" si="333"/>
        <v>38758500</v>
      </c>
      <c r="X405" s="27">
        <f t="shared" si="355"/>
        <v>38758500</v>
      </c>
      <c r="Y405" s="48">
        <f t="shared" si="325"/>
        <v>0</v>
      </c>
      <c r="Z405" s="17">
        <f t="shared" ref="Z405" si="359">Z406+Z408</f>
        <v>38758500</v>
      </c>
    </row>
    <row r="406" spans="1:26" ht="31.2" x14ac:dyDescent="0.25">
      <c r="A406" s="4" t="s">
        <v>187</v>
      </c>
      <c r="B406" s="1" t="s">
        <v>104</v>
      </c>
      <c r="C406" s="1" t="s">
        <v>39</v>
      </c>
      <c r="D406" s="10" t="s">
        <v>279</v>
      </c>
      <c r="E406" s="10">
        <v>300</v>
      </c>
      <c r="F406" s="3">
        <f>F407</f>
        <v>0</v>
      </c>
      <c r="G406" s="3">
        <f t="shared" si="341"/>
        <v>2397417</v>
      </c>
      <c r="H406" s="3">
        <f t="shared" ref="H406:Z406" si="360">H407</f>
        <v>2397417</v>
      </c>
      <c r="I406" s="3">
        <f t="shared" si="351"/>
        <v>0</v>
      </c>
      <c r="J406" s="3">
        <f t="shared" si="360"/>
        <v>2397417</v>
      </c>
      <c r="K406" s="41">
        <f t="shared" si="360"/>
        <v>7534659</v>
      </c>
      <c r="L406" s="3">
        <f t="shared" si="323"/>
        <v>5137242</v>
      </c>
      <c r="M406" s="41">
        <f t="shared" si="360"/>
        <v>7534659</v>
      </c>
      <c r="N406" s="3">
        <f t="shared" si="307"/>
        <v>0</v>
      </c>
      <c r="O406" s="3">
        <f t="shared" si="360"/>
        <v>0</v>
      </c>
      <c r="P406" s="3">
        <f t="shared" si="360"/>
        <v>7603035</v>
      </c>
      <c r="Q406" s="3">
        <f t="shared" si="319"/>
        <v>68376</v>
      </c>
      <c r="R406" s="3">
        <f t="shared" si="360"/>
        <v>0</v>
      </c>
      <c r="S406" s="3">
        <f t="shared" si="360"/>
        <v>0</v>
      </c>
      <c r="T406" s="14">
        <f t="shared" si="324"/>
        <v>0</v>
      </c>
      <c r="U406" s="3">
        <f t="shared" si="360"/>
        <v>0</v>
      </c>
      <c r="V406" s="14">
        <f t="shared" si="360"/>
        <v>0</v>
      </c>
      <c r="W406" s="46">
        <f t="shared" si="333"/>
        <v>0</v>
      </c>
      <c r="X406" s="27">
        <f t="shared" si="360"/>
        <v>0</v>
      </c>
      <c r="Y406" s="48">
        <f t="shared" si="325"/>
        <v>0</v>
      </c>
      <c r="Z406" s="17">
        <f t="shared" si="360"/>
        <v>0</v>
      </c>
    </row>
    <row r="407" spans="1:26" ht="31.2" x14ac:dyDescent="0.25">
      <c r="A407" s="4" t="s">
        <v>189</v>
      </c>
      <c r="B407" s="1" t="s">
        <v>104</v>
      </c>
      <c r="C407" s="1" t="s">
        <v>39</v>
      </c>
      <c r="D407" s="10" t="s">
        <v>279</v>
      </c>
      <c r="E407" s="10">
        <v>320</v>
      </c>
      <c r="F407" s="3"/>
      <c r="G407" s="3">
        <f t="shared" si="341"/>
        <v>2397417</v>
      </c>
      <c r="H407" s="3">
        <v>2397417</v>
      </c>
      <c r="I407" s="3">
        <f t="shared" si="351"/>
        <v>0</v>
      </c>
      <c r="J407" s="3">
        <v>2397417</v>
      </c>
      <c r="K407" s="41">
        <v>7534659</v>
      </c>
      <c r="L407" s="3">
        <f t="shared" si="323"/>
        <v>5137242</v>
      </c>
      <c r="M407" s="41">
        <v>7534659</v>
      </c>
      <c r="N407" s="3">
        <f t="shared" si="307"/>
        <v>0</v>
      </c>
      <c r="O407" s="3">
        <v>0</v>
      </c>
      <c r="P407" s="3">
        <v>7603035</v>
      </c>
      <c r="Q407" s="3">
        <f t="shared" si="319"/>
        <v>68376</v>
      </c>
      <c r="R407" s="3">
        <v>0</v>
      </c>
      <c r="S407" s="3">
        <v>0</v>
      </c>
      <c r="T407" s="14">
        <f t="shared" si="324"/>
        <v>0</v>
      </c>
      <c r="U407" s="3">
        <v>0</v>
      </c>
      <c r="V407" s="14">
        <v>0</v>
      </c>
      <c r="W407" s="46">
        <f t="shared" si="333"/>
        <v>0</v>
      </c>
      <c r="X407" s="27">
        <v>0</v>
      </c>
      <c r="Y407" s="48">
        <f t="shared" si="325"/>
        <v>0</v>
      </c>
      <c r="Z407" s="17">
        <v>0</v>
      </c>
    </row>
    <row r="408" spans="1:26" ht="46.8" x14ac:dyDescent="0.25">
      <c r="A408" s="4" t="s">
        <v>149</v>
      </c>
      <c r="B408" s="1" t="s">
        <v>104</v>
      </c>
      <c r="C408" s="1" t="s">
        <v>39</v>
      </c>
      <c r="D408" s="1" t="s">
        <v>279</v>
      </c>
      <c r="E408" s="1" t="s">
        <v>150</v>
      </c>
      <c r="F408" s="3">
        <f>F409</f>
        <v>0</v>
      </c>
      <c r="G408" s="3">
        <f t="shared" si="341"/>
        <v>2296800</v>
      </c>
      <c r="H408" s="3">
        <f t="shared" ref="H408:Z408" si="361">H409</f>
        <v>2296800</v>
      </c>
      <c r="I408" s="3">
        <f t="shared" si="351"/>
        <v>0</v>
      </c>
      <c r="J408" s="3">
        <f t="shared" si="361"/>
        <v>2296800</v>
      </c>
      <c r="K408" s="41">
        <f t="shared" si="361"/>
        <v>3830406</v>
      </c>
      <c r="L408" s="3">
        <f t="shared" si="323"/>
        <v>1533606</v>
      </c>
      <c r="M408" s="41">
        <f t="shared" si="361"/>
        <v>3830406</v>
      </c>
      <c r="N408" s="3">
        <f t="shared" si="307"/>
        <v>0</v>
      </c>
      <c r="O408" s="3">
        <f t="shared" si="361"/>
        <v>0</v>
      </c>
      <c r="P408" s="3">
        <f t="shared" si="361"/>
        <v>3762030</v>
      </c>
      <c r="Q408" s="3">
        <f t="shared" si="319"/>
        <v>-68376</v>
      </c>
      <c r="R408" s="3">
        <v>0</v>
      </c>
      <c r="S408" s="3">
        <f t="shared" si="361"/>
        <v>36174600</v>
      </c>
      <c r="T408" s="14">
        <f t="shared" si="324"/>
        <v>0</v>
      </c>
      <c r="U408" s="3">
        <f t="shared" si="361"/>
        <v>36174600</v>
      </c>
      <c r="V408" s="14">
        <f t="shared" si="361"/>
        <v>0</v>
      </c>
      <c r="W408" s="46">
        <f t="shared" si="333"/>
        <v>38758500</v>
      </c>
      <c r="X408" s="27">
        <f t="shared" si="361"/>
        <v>38758500</v>
      </c>
      <c r="Y408" s="48">
        <f t="shared" si="325"/>
        <v>0</v>
      </c>
      <c r="Z408" s="17">
        <f t="shared" si="361"/>
        <v>38758500</v>
      </c>
    </row>
    <row r="409" spans="1:26" ht="15.6" x14ac:dyDescent="0.25">
      <c r="A409" s="4" t="s">
        <v>151</v>
      </c>
      <c r="B409" s="1" t="s">
        <v>104</v>
      </c>
      <c r="C409" s="1" t="s">
        <v>39</v>
      </c>
      <c r="D409" s="1" t="s">
        <v>279</v>
      </c>
      <c r="E409" s="1" t="s">
        <v>152</v>
      </c>
      <c r="F409" s="3"/>
      <c r="G409" s="3">
        <f t="shared" si="341"/>
        <v>2296800</v>
      </c>
      <c r="H409" s="3">
        <v>2296800</v>
      </c>
      <c r="I409" s="3">
        <f t="shared" si="351"/>
        <v>0</v>
      </c>
      <c r="J409" s="3">
        <v>2296800</v>
      </c>
      <c r="K409" s="41">
        <v>3830406</v>
      </c>
      <c r="L409" s="3">
        <f t="shared" si="323"/>
        <v>1533606</v>
      </c>
      <c r="M409" s="41">
        <v>3830406</v>
      </c>
      <c r="N409" s="3">
        <f t="shared" ref="N409:N435" si="362">M409-K409</f>
        <v>0</v>
      </c>
      <c r="O409" s="3">
        <v>0</v>
      </c>
      <c r="P409" s="3">
        <v>3762030</v>
      </c>
      <c r="Q409" s="3">
        <f t="shared" ref="Q409:Q435" si="363">P409-M409</f>
        <v>-68376</v>
      </c>
      <c r="R409" s="3">
        <v>0</v>
      </c>
      <c r="S409" s="3">
        <v>36174600</v>
      </c>
      <c r="T409" s="14">
        <f t="shared" si="324"/>
        <v>0</v>
      </c>
      <c r="U409" s="3">
        <v>36174600</v>
      </c>
      <c r="V409" s="14">
        <v>0</v>
      </c>
      <c r="W409" s="46">
        <f t="shared" si="333"/>
        <v>38758500</v>
      </c>
      <c r="X409" s="27">
        <v>38758500</v>
      </c>
      <c r="Y409" s="48">
        <f t="shared" si="325"/>
        <v>0</v>
      </c>
      <c r="Z409" s="17">
        <v>38758500</v>
      </c>
    </row>
    <row r="410" spans="1:26" ht="140.4" x14ac:dyDescent="0.25">
      <c r="A410" s="32" t="s">
        <v>294</v>
      </c>
      <c r="B410" s="35" t="s">
        <v>104</v>
      </c>
      <c r="C410" s="35" t="s">
        <v>39</v>
      </c>
      <c r="D410" s="35" t="s">
        <v>296</v>
      </c>
      <c r="E410" s="1"/>
      <c r="F410" s="3"/>
      <c r="G410" s="3"/>
      <c r="H410" s="3"/>
      <c r="I410" s="3"/>
      <c r="J410" s="3">
        <f>J411</f>
        <v>0</v>
      </c>
      <c r="K410" s="41">
        <f>K411</f>
        <v>37500</v>
      </c>
      <c r="L410" s="3">
        <f t="shared" si="323"/>
        <v>37500</v>
      </c>
      <c r="M410" s="41">
        <f>M411</f>
        <v>37500</v>
      </c>
      <c r="N410" s="3">
        <f t="shared" si="362"/>
        <v>0</v>
      </c>
      <c r="O410" s="3"/>
      <c r="P410" s="3">
        <f>P411</f>
        <v>37500</v>
      </c>
      <c r="Q410" s="3">
        <f t="shared" si="363"/>
        <v>0</v>
      </c>
      <c r="R410" s="3"/>
      <c r="S410" s="3"/>
      <c r="T410" s="14">
        <v>0</v>
      </c>
      <c r="U410" s="3">
        <v>0</v>
      </c>
      <c r="V410" s="14"/>
      <c r="W410" s="46"/>
      <c r="X410" s="27">
        <v>0</v>
      </c>
      <c r="Y410" s="48">
        <v>0</v>
      </c>
      <c r="Z410" s="17"/>
    </row>
    <row r="411" spans="1:26" ht="15.6" x14ac:dyDescent="0.25">
      <c r="A411" s="33" t="s">
        <v>65</v>
      </c>
      <c r="B411" s="35" t="s">
        <v>104</v>
      </c>
      <c r="C411" s="35" t="s">
        <v>39</v>
      </c>
      <c r="D411" s="35" t="s">
        <v>296</v>
      </c>
      <c r="E411" s="1">
        <v>800</v>
      </c>
      <c r="F411" s="3"/>
      <c r="G411" s="3"/>
      <c r="H411" s="3"/>
      <c r="I411" s="3"/>
      <c r="J411" s="3">
        <f>J412</f>
        <v>0</v>
      </c>
      <c r="K411" s="41">
        <f>K412</f>
        <v>37500</v>
      </c>
      <c r="L411" s="3">
        <f t="shared" si="323"/>
        <v>37500</v>
      </c>
      <c r="M411" s="41">
        <f>M412</f>
        <v>37500</v>
      </c>
      <c r="N411" s="3">
        <f t="shared" si="362"/>
        <v>0</v>
      </c>
      <c r="O411" s="3"/>
      <c r="P411" s="3">
        <f>P412</f>
        <v>37500</v>
      </c>
      <c r="Q411" s="3">
        <f t="shared" si="363"/>
        <v>0</v>
      </c>
      <c r="R411" s="3"/>
      <c r="S411" s="3"/>
      <c r="T411" s="14">
        <v>0</v>
      </c>
      <c r="U411" s="3">
        <v>0</v>
      </c>
      <c r="V411" s="14"/>
      <c r="W411" s="46"/>
      <c r="X411" s="27">
        <v>0</v>
      </c>
      <c r="Y411" s="48">
        <v>0</v>
      </c>
      <c r="Z411" s="17"/>
    </row>
    <row r="412" spans="1:26" ht="15.6" x14ac:dyDescent="0.25">
      <c r="A412" s="34" t="s">
        <v>295</v>
      </c>
      <c r="B412" s="35" t="s">
        <v>104</v>
      </c>
      <c r="C412" s="35" t="s">
        <v>39</v>
      </c>
      <c r="D412" s="35" t="s">
        <v>296</v>
      </c>
      <c r="E412" s="1">
        <v>830</v>
      </c>
      <c r="F412" s="3"/>
      <c r="G412" s="3"/>
      <c r="H412" s="3"/>
      <c r="I412" s="3"/>
      <c r="J412" s="3"/>
      <c r="K412" s="41">
        <v>37500</v>
      </c>
      <c r="L412" s="3">
        <f t="shared" si="323"/>
        <v>37500</v>
      </c>
      <c r="M412" s="41">
        <v>37500</v>
      </c>
      <c r="N412" s="3">
        <f t="shared" si="362"/>
        <v>0</v>
      </c>
      <c r="O412" s="3"/>
      <c r="P412" s="3">
        <v>37500</v>
      </c>
      <c r="Q412" s="3">
        <f t="shared" si="363"/>
        <v>0</v>
      </c>
      <c r="R412" s="3"/>
      <c r="S412" s="3"/>
      <c r="T412" s="14">
        <v>0</v>
      </c>
      <c r="U412" s="3">
        <v>0</v>
      </c>
      <c r="V412" s="14"/>
      <c r="W412" s="46"/>
      <c r="X412" s="27">
        <v>0</v>
      </c>
      <c r="Y412" s="48">
        <v>0</v>
      </c>
      <c r="Z412" s="17"/>
    </row>
    <row r="413" spans="1:26" ht="31.2" x14ac:dyDescent="0.25">
      <c r="A413" s="2" t="s">
        <v>246</v>
      </c>
      <c r="B413" s="1" t="s">
        <v>104</v>
      </c>
      <c r="C413" s="1" t="s">
        <v>56</v>
      </c>
      <c r="D413" s="1" t="s">
        <v>0</v>
      </c>
      <c r="E413" s="1" t="s">
        <v>0</v>
      </c>
      <c r="F413" s="3">
        <f>F414</f>
        <v>43000</v>
      </c>
      <c r="G413" s="3">
        <f t="shared" si="341"/>
        <v>0</v>
      </c>
      <c r="H413" s="3">
        <f>H414</f>
        <v>43000</v>
      </c>
      <c r="I413" s="3">
        <f t="shared" si="351"/>
        <v>0</v>
      </c>
      <c r="J413" s="3">
        <f t="shared" ref="J413:M415" si="364">J414</f>
        <v>43000</v>
      </c>
      <c r="K413" s="41">
        <f t="shared" si="364"/>
        <v>43000</v>
      </c>
      <c r="L413" s="3">
        <f t="shared" si="323"/>
        <v>0</v>
      </c>
      <c r="M413" s="41">
        <f t="shared" si="364"/>
        <v>43000</v>
      </c>
      <c r="N413" s="3">
        <f t="shared" si="362"/>
        <v>0</v>
      </c>
      <c r="O413" s="3">
        <f t="shared" ref="O413:Z415" si="365">O414</f>
        <v>43000</v>
      </c>
      <c r="P413" s="3">
        <f t="shared" si="365"/>
        <v>43000</v>
      </c>
      <c r="Q413" s="3">
        <f t="shared" si="363"/>
        <v>0</v>
      </c>
      <c r="R413" s="3">
        <f t="shared" si="343"/>
        <v>0</v>
      </c>
      <c r="S413" s="3">
        <f t="shared" si="365"/>
        <v>43000</v>
      </c>
      <c r="T413" s="14">
        <f t="shared" si="324"/>
        <v>0</v>
      </c>
      <c r="U413" s="3">
        <f t="shared" si="365"/>
        <v>43000</v>
      </c>
      <c r="V413" s="14">
        <f t="shared" si="365"/>
        <v>43000</v>
      </c>
      <c r="W413" s="46">
        <f t="shared" si="333"/>
        <v>0</v>
      </c>
      <c r="X413" s="27">
        <f t="shared" si="365"/>
        <v>43000</v>
      </c>
      <c r="Y413" s="48">
        <f t="shared" si="325"/>
        <v>0</v>
      </c>
      <c r="Z413" s="17">
        <f t="shared" si="365"/>
        <v>43000</v>
      </c>
    </row>
    <row r="414" spans="1:26" ht="46.8" x14ac:dyDescent="0.25">
      <c r="A414" s="4" t="s">
        <v>247</v>
      </c>
      <c r="B414" s="1" t="s">
        <v>104</v>
      </c>
      <c r="C414" s="1" t="s">
        <v>56</v>
      </c>
      <c r="D414" s="1" t="s">
        <v>248</v>
      </c>
      <c r="E414" s="5" t="s">
        <v>0</v>
      </c>
      <c r="F414" s="3">
        <f>F415</f>
        <v>43000</v>
      </c>
      <c r="G414" s="3">
        <f t="shared" si="341"/>
        <v>0</v>
      </c>
      <c r="H414" s="3">
        <f>H415</f>
        <v>43000</v>
      </c>
      <c r="I414" s="3">
        <f t="shared" si="351"/>
        <v>0</v>
      </c>
      <c r="J414" s="3">
        <f t="shared" si="364"/>
        <v>43000</v>
      </c>
      <c r="K414" s="41">
        <f t="shared" si="364"/>
        <v>43000</v>
      </c>
      <c r="L414" s="3">
        <f t="shared" si="323"/>
        <v>0</v>
      </c>
      <c r="M414" s="41">
        <f t="shared" si="364"/>
        <v>43000</v>
      </c>
      <c r="N414" s="3">
        <f t="shared" si="362"/>
        <v>0</v>
      </c>
      <c r="O414" s="3">
        <f t="shared" ref="O414:Z414" si="366">O415</f>
        <v>43000</v>
      </c>
      <c r="P414" s="3">
        <f t="shared" si="365"/>
        <v>43000</v>
      </c>
      <c r="Q414" s="3">
        <f t="shared" si="363"/>
        <v>0</v>
      </c>
      <c r="R414" s="3">
        <f t="shared" si="343"/>
        <v>0</v>
      </c>
      <c r="S414" s="3">
        <f t="shared" si="366"/>
        <v>43000</v>
      </c>
      <c r="T414" s="14">
        <f t="shared" si="324"/>
        <v>0</v>
      </c>
      <c r="U414" s="3">
        <f t="shared" si="366"/>
        <v>43000</v>
      </c>
      <c r="V414" s="14">
        <f t="shared" si="366"/>
        <v>43000</v>
      </c>
      <c r="W414" s="46">
        <f t="shared" si="333"/>
        <v>0</v>
      </c>
      <c r="X414" s="27">
        <f t="shared" si="366"/>
        <v>43000</v>
      </c>
      <c r="Y414" s="48">
        <f t="shared" si="325"/>
        <v>0</v>
      </c>
      <c r="Z414" s="17">
        <f t="shared" si="366"/>
        <v>43000</v>
      </c>
    </row>
    <row r="415" spans="1:26" ht="46.8" x14ac:dyDescent="0.25">
      <c r="A415" s="4" t="s">
        <v>32</v>
      </c>
      <c r="B415" s="1" t="s">
        <v>104</v>
      </c>
      <c r="C415" s="1" t="s">
        <v>56</v>
      </c>
      <c r="D415" s="1" t="s">
        <v>248</v>
      </c>
      <c r="E415" s="1" t="s">
        <v>33</v>
      </c>
      <c r="F415" s="3">
        <f>F416</f>
        <v>43000</v>
      </c>
      <c r="G415" s="3">
        <f t="shared" si="341"/>
        <v>0</v>
      </c>
      <c r="H415" s="3">
        <f>H416</f>
        <v>43000</v>
      </c>
      <c r="I415" s="3">
        <f t="shared" si="351"/>
        <v>0</v>
      </c>
      <c r="J415" s="3">
        <f t="shared" si="364"/>
        <v>43000</v>
      </c>
      <c r="K415" s="41">
        <f t="shared" si="364"/>
        <v>43000</v>
      </c>
      <c r="L415" s="3">
        <f t="shared" si="323"/>
        <v>0</v>
      </c>
      <c r="M415" s="41">
        <f t="shared" si="364"/>
        <v>43000</v>
      </c>
      <c r="N415" s="3">
        <f t="shared" si="362"/>
        <v>0</v>
      </c>
      <c r="O415" s="3">
        <f t="shared" ref="O415:Z415" si="367">O416</f>
        <v>43000</v>
      </c>
      <c r="P415" s="3">
        <f t="shared" si="365"/>
        <v>43000</v>
      </c>
      <c r="Q415" s="3">
        <f t="shared" si="363"/>
        <v>0</v>
      </c>
      <c r="R415" s="3">
        <f t="shared" si="343"/>
        <v>0</v>
      </c>
      <c r="S415" s="3">
        <f t="shared" si="367"/>
        <v>43000</v>
      </c>
      <c r="T415" s="14">
        <f t="shared" si="324"/>
        <v>0</v>
      </c>
      <c r="U415" s="3">
        <f t="shared" si="367"/>
        <v>43000</v>
      </c>
      <c r="V415" s="14">
        <f t="shared" si="367"/>
        <v>43000</v>
      </c>
      <c r="W415" s="46">
        <f t="shared" si="333"/>
        <v>0</v>
      </c>
      <c r="X415" s="27">
        <f t="shared" si="367"/>
        <v>43000</v>
      </c>
      <c r="Y415" s="48">
        <f t="shared" si="325"/>
        <v>0</v>
      </c>
      <c r="Z415" s="17">
        <f t="shared" si="367"/>
        <v>43000</v>
      </c>
    </row>
    <row r="416" spans="1:26" ht="46.8" x14ac:dyDescent="0.25">
      <c r="A416" s="4" t="s">
        <v>34</v>
      </c>
      <c r="B416" s="1" t="s">
        <v>104</v>
      </c>
      <c r="C416" s="1" t="s">
        <v>56</v>
      </c>
      <c r="D416" s="1" t="s">
        <v>248</v>
      </c>
      <c r="E416" s="1" t="s">
        <v>35</v>
      </c>
      <c r="F416" s="3">
        <v>43000</v>
      </c>
      <c r="G416" s="3">
        <f t="shared" si="341"/>
        <v>0</v>
      </c>
      <c r="H416" s="3">
        <v>43000</v>
      </c>
      <c r="I416" s="3">
        <f t="shared" si="351"/>
        <v>0</v>
      </c>
      <c r="J416" s="3">
        <v>43000</v>
      </c>
      <c r="K416" s="41">
        <v>43000</v>
      </c>
      <c r="L416" s="3">
        <f t="shared" si="323"/>
        <v>0</v>
      </c>
      <c r="M416" s="41">
        <v>43000</v>
      </c>
      <c r="N416" s="3">
        <f t="shared" si="362"/>
        <v>0</v>
      </c>
      <c r="O416" s="3">
        <v>43000</v>
      </c>
      <c r="P416" s="3">
        <v>43000</v>
      </c>
      <c r="Q416" s="3">
        <f t="shared" si="363"/>
        <v>0</v>
      </c>
      <c r="R416" s="3">
        <f t="shared" si="343"/>
        <v>0</v>
      </c>
      <c r="S416" s="3">
        <v>43000</v>
      </c>
      <c r="T416" s="14">
        <f t="shared" si="324"/>
        <v>0</v>
      </c>
      <c r="U416" s="3">
        <v>43000</v>
      </c>
      <c r="V416" s="14">
        <v>43000</v>
      </c>
      <c r="W416" s="46">
        <f t="shared" si="333"/>
        <v>0</v>
      </c>
      <c r="X416" s="27">
        <v>43000</v>
      </c>
      <c r="Y416" s="48">
        <f t="shared" si="325"/>
        <v>0</v>
      </c>
      <c r="Z416" s="17">
        <v>43000</v>
      </c>
    </row>
    <row r="417" spans="1:26" ht="15.6" x14ac:dyDescent="0.25">
      <c r="A417" s="2" t="s">
        <v>249</v>
      </c>
      <c r="B417" s="1" t="s">
        <v>70</v>
      </c>
      <c r="C417" s="1" t="s">
        <v>0</v>
      </c>
      <c r="D417" s="1" t="s">
        <v>0</v>
      </c>
      <c r="E417" s="1" t="s">
        <v>0</v>
      </c>
      <c r="F417" s="3">
        <f>F418+F422</f>
        <v>280000</v>
      </c>
      <c r="G417" s="3">
        <f t="shared" si="341"/>
        <v>0</v>
      </c>
      <c r="H417" s="3">
        <f>H418+H422</f>
        <v>280000</v>
      </c>
      <c r="I417" s="3">
        <f t="shared" si="351"/>
        <v>0</v>
      </c>
      <c r="J417" s="3">
        <f>J418+J422</f>
        <v>280000</v>
      </c>
      <c r="K417" s="41">
        <f>K418+K422</f>
        <v>280000</v>
      </c>
      <c r="L417" s="3">
        <f t="shared" si="323"/>
        <v>0</v>
      </c>
      <c r="M417" s="41">
        <f>M418+M422</f>
        <v>280000</v>
      </c>
      <c r="N417" s="3">
        <f t="shared" si="362"/>
        <v>0</v>
      </c>
      <c r="O417" s="3">
        <v>0</v>
      </c>
      <c r="P417" s="3">
        <f>P418+P422</f>
        <v>280000</v>
      </c>
      <c r="Q417" s="3">
        <f t="shared" si="363"/>
        <v>0</v>
      </c>
      <c r="R417" s="3">
        <f t="shared" si="343"/>
        <v>0</v>
      </c>
      <c r="S417" s="3">
        <v>0</v>
      </c>
      <c r="T417" s="14">
        <f t="shared" si="324"/>
        <v>0</v>
      </c>
      <c r="U417" s="3">
        <v>0</v>
      </c>
      <c r="V417" s="14">
        <v>0</v>
      </c>
      <c r="W417" s="46">
        <f t="shared" si="333"/>
        <v>0</v>
      </c>
      <c r="X417" s="27">
        <v>0</v>
      </c>
      <c r="Y417" s="48">
        <f t="shared" si="325"/>
        <v>0</v>
      </c>
      <c r="Z417" s="17">
        <v>0</v>
      </c>
    </row>
    <row r="418" spans="1:26" ht="15.6" x14ac:dyDescent="0.25">
      <c r="A418" s="2" t="s">
        <v>250</v>
      </c>
      <c r="B418" s="1" t="s">
        <v>70</v>
      </c>
      <c r="C418" s="1" t="s">
        <v>19</v>
      </c>
      <c r="D418" s="1" t="s">
        <v>0</v>
      </c>
      <c r="E418" s="1" t="s">
        <v>0</v>
      </c>
      <c r="F418" s="3">
        <f>F419</f>
        <v>30000</v>
      </c>
      <c r="G418" s="3">
        <f t="shared" si="341"/>
        <v>0</v>
      </c>
      <c r="H418" s="3">
        <f>H419</f>
        <v>30000</v>
      </c>
      <c r="I418" s="3">
        <f t="shared" si="351"/>
        <v>0</v>
      </c>
      <c r="J418" s="3">
        <f t="shared" ref="J418:M420" si="368">J419</f>
        <v>30000</v>
      </c>
      <c r="K418" s="41">
        <f t="shared" si="368"/>
        <v>30000</v>
      </c>
      <c r="L418" s="3">
        <f t="shared" si="323"/>
        <v>0</v>
      </c>
      <c r="M418" s="41">
        <f t="shared" si="368"/>
        <v>30000</v>
      </c>
      <c r="N418" s="3">
        <f t="shared" si="362"/>
        <v>0</v>
      </c>
      <c r="O418" s="3">
        <v>0</v>
      </c>
      <c r="P418" s="3">
        <f t="shared" ref="P418:P420" si="369">P419</f>
        <v>30000</v>
      </c>
      <c r="Q418" s="3">
        <f t="shared" si="363"/>
        <v>0</v>
      </c>
      <c r="R418" s="3">
        <f t="shared" si="343"/>
        <v>0</v>
      </c>
      <c r="S418" s="3">
        <v>0</v>
      </c>
      <c r="T418" s="14">
        <f t="shared" si="324"/>
        <v>0</v>
      </c>
      <c r="U418" s="3">
        <v>0</v>
      </c>
      <c r="V418" s="14">
        <v>0</v>
      </c>
      <c r="W418" s="46">
        <f t="shared" si="333"/>
        <v>0</v>
      </c>
      <c r="X418" s="27">
        <v>0</v>
      </c>
      <c r="Y418" s="48">
        <f t="shared" si="325"/>
        <v>0</v>
      </c>
      <c r="Z418" s="17">
        <v>0</v>
      </c>
    </row>
    <row r="419" spans="1:26" ht="62.4" x14ac:dyDescent="0.25">
      <c r="A419" s="4" t="s">
        <v>251</v>
      </c>
      <c r="B419" s="1" t="s">
        <v>70</v>
      </c>
      <c r="C419" s="1" t="s">
        <v>19</v>
      </c>
      <c r="D419" s="1" t="s">
        <v>252</v>
      </c>
      <c r="E419" s="5" t="s">
        <v>0</v>
      </c>
      <c r="F419" s="3">
        <f>F420</f>
        <v>30000</v>
      </c>
      <c r="G419" s="3">
        <f t="shared" si="341"/>
        <v>0</v>
      </c>
      <c r="H419" s="3">
        <f>H420</f>
        <v>30000</v>
      </c>
      <c r="I419" s="3">
        <f t="shared" si="351"/>
        <v>0</v>
      </c>
      <c r="J419" s="3">
        <f t="shared" si="368"/>
        <v>30000</v>
      </c>
      <c r="K419" s="41">
        <f t="shared" si="368"/>
        <v>30000</v>
      </c>
      <c r="L419" s="3">
        <f t="shared" si="323"/>
        <v>0</v>
      </c>
      <c r="M419" s="41">
        <f t="shared" si="368"/>
        <v>30000</v>
      </c>
      <c r="N419" s="3">
        <f t="shared" si="362"/>
        <v>0</v>
      </c>
      <c r="O419" s="3">
        <v>0</v>
      </c>
      <c r="P419" s="3">
        <f t="shared" si="369"/>
        <v>30000</v>
      </c>
      <c r="Q419" s="3">
        <f t="shared" si="363"/>
        <v>0</v>
      </c>
      <c r="R419" s="3">
        <f t="shared" si="343"/>
        <v>0</v>
      </c>
      <c r="S419" s="3">
        <v>0</v>
      </c>
      <c r="T419" s="14">
        <f t="shared" si="324"/>
        <v>0</v>
      </c>
      <c r="U419" s="3">
        <v>0</v>
      </c>
      <c r="V419" s="14">
        <v>0</v>
      </c>
      <c r="W419" s="46">
        <f t="shared" si="333"/>
        <v>0</v>
      </c>
      <c r="X419" s="27">
        <v>0</v>
      </c>
      <c r="Y419" s="48">
        <f t="shared" si="325"/>
        <v>0</v>
      </c>
      <c r="Z419" s="17">
        <v>0</v>
      </c>
    </row>
    <row r="420" spans="1:26" ht="46.8" x14ac:dyDescent="0.25">
      <c r="A420" s="4" t="s">
        <v>172</v>
      </c>
      <c r="B420" s="1" t="s">
        <v>70</v>
      </c>
      <c r="C420" s="1" t="s">
        <v>19</v>
      </c>
      <c r="D420" s="1" t="s">
        <v>252</v>
      </c>
      <c r="E420" s="1" t="s">
        <v>173</v>
      </c>
      <c r="F420" s="3">
        <f>F421</f>
        <v>30000</v>
      </c>
      <c r="G420" s="3">
        <f t="shared" si="341"/>
        <v>0</v>
      </c>
      <c r="H420" s="3">
        <f>H421</f>
        <v>30000</v>
      </c>
      <c r="I420" s="3">
        <f t="shared" si="351"/>
        <v>0</v>
      </c>
      <c r="J420" s="3">
        <f t="shared" si="368"/>
        <v>30000</v>
      </c>
      <c r="K420" s="41">
        <f t="shared" si="368"/>
        <v>30000</v>
      </c>
      <c r="L420" s="3">
        <f t="shared" si="323"/>
        <v>0</v>
      </c>
      <c r="M420" s="41">
        <f t="shared" si="368"/>
        <v>30000</v>
      </c>
      <c r="N420" s="3">
        <f t="shared" si="362"/>
        <v>0</v>
      </c>
      <c r="O420" s="3">
        <v>0</v>
      </c>
      <c r="P420" s="3">
        <f t="shared" si="369"/>
        <v>30000</v>
      </c>
      <c r="Q420" s="3">
        <f t="shared" si="363"/>
        <v>0</v>
      </c>
      <c r="R420" s="3">
        <f t="shared" si="343"/>
        <v>0</v>
      </c>
      <c r="S420" s="3">
        <v>0</v>
      </c>
      <c r="T420" s="14">
        <f t="shared" si="324"/>
        <v>0</v>
      </c>
      <c r="U420" s="3">
        <v>0</v>
      </c>
      <c r="V420" s="14">
        <v>0</v>
      </c>
      <c r="W420" s="46">
        <f t="shared" si="333"/>
        <v>0</v>
      </c>
      <c r="X420" s="27">
        <v>0</v>
      </c>
      <c r="Y420" s="48">
        <f t="shared" si="325"/>
        <v>0</v>
      </c>
      <c r="Z420" s="17">
        <v>0</v>
      </c>
    </row>
    <row r="421" spans="1:26" ht="15.6" x14ac:dyDescent="0.25">
      <c r="A421" s="4" t="s">
        <v>174</v>
      </c>
      <c r="B421" s="1" t="s">
        <v>70</v>
      </c>
      <c r="C421" s="1" t="s">
        <v>19</v>
      </c>
      <c r="D421" s="1" t="s">
        <v>252</v>
      </c>
      <c r="E421" s="1" t="s">
        <v>175</v>
      </c>
      <c r="F421" s="3">
        <v>30000</v>
      </c>
      <c r="G421" s="3">
        <f t="shared" si="341"/>
        <v>0</v>
      </c>
      <c r="H421" s="3">
        <v>30000</v>
      </c>
      <c r="I421" s="3">
        <f t="shared" si="351"/>
        <v>0</v>
      </c>
      <c r="J421" s="3">
        <v>30000</v>
      </c>
      <c r="K421" s="41">
        <v>30000</v>
      </c>
      <c r="L421" s="3">
        <f t="shared" si="323"/>
        <v>0</v>
      </c>
      <c r="M421" s="41">
        <v>30000</v>
      </c>
      <c r="N421" s="3">
        <f t="shared" si="362"/>
        <v>0</v>
      </c>
      <c r="O421" s="3">
        <v>0</v>
      </c>
      <c r="P421" s="3">
        <v>30000</v>
      </c>
      <c r="Q421" s="3">
        <f t="shared" si="363"/>
        <v>0</v>
      </c>
      <c r="R421" s="3">
        <f t="shared" si="343"/>
        <v>0</v>
      </c>
      <c r="S421" s="3">
        <v>0</v>
      </c>
      <c r="T421" s="14">
        <f t="shared" si="324"/>
        <v>0</v>
      </c>
      <c r="U421" s="3">
        <v>0</v>
      </c>
      <c r="V421" s="14">
        <v>0</v>
      </c>
      <c r="W421" s="46">
        <f t="shared" si="333"/>
        <v>0</v>
      </c>
      <c r="X421" s="27">
        <v>0</v>
      </c>
      <c r="Y421" s="48">
        <f t="shared" si="325"/>
        <v>0</v>
      </c>
      <c r="Z421" s="17">
        <v>0</v>
      </c>
    </row>
    <row r="422" spans="1:26" ht="15.6" x14ac:dyDescent="0.25">
      <c r="A422" s="2" t="s">
        <v>253</v>
      </c>
      <c r="B422" s="1" t="s">
        <v>70</v>
      </c>
      <c r="C422" s="1" t="s">
        <v>21</v>
      </c>
      <c r="D422" s="1" t="s">
        <v>0</v>
      </c>
      <c r="E422" s="1" t="s">
        <v>0</v>
      </c>
      <c r="F422" s="3">
        <f>F423</f>
        <v>250000</v>
      </c>
      <c r="G422" s="3">
        <f t="shared" si="341"/>
        <v>0</v>
      </c>
      <c r="H422" s="3">
        <f>H423</f>
        <v>250000</v>
      </c>
      <c r="I422" s="3">
        <f t="shared" si="351"/>
        <v>0</v>
      </c>
      <c r="J422" s="3">
        <f t="shared" ref="J422:M424" si="370">J423</f>
        <v>250000</v>
      </c>
      <c r="K422" s="41">
        <f t="shared" si="370"/>
        <v>250000</v>
      </c>
      <c r="L422" s="3">
        <f t="shared" si="323"/>
        <v>0</v>
      </c>
      <c r="M422" s="41">
        <f t="shared" si="370"/>
        <v>250000</v>
      </c>
      <c r="N422" s="3">
        <f t="shared" si="362"/>
        <v>0</v>
      </c>
      <c r="O422" s="3">
        <v>0</v>
      </c>
      <c r="P422" s="3">
        <f t="shared" ref="P422:P424" si="371">P423</f>
        <v>250000</v>
      </c>
      <c r="Q422" s="3">
        <f t="shared" si="363"/>
        <v>0</v>
      </c>
      <c r="R422" s="3">
        <f t="shared" si="343"/>
        <v>0</v>
      </c>
      <c r="S422" s="3">
        <v>0</v>
      </c>
      <c r="T422" s="14">
        <f t="shared" si="324"/>
        <v>0</v>
      </c>
      <c r="U422" s="3">
        <v>0</v>
      </c>
      <c r="V422" s="14">
        <v>0</v>
      </c>
      <c r="W422" s="46">
        <f t="shared" si="333"/>
        <v>0</v>
      </c>
      <c r="X422" s="27">
        <v>0</v>
      </c>
      <c r="Y422" s="48">
        <f t="shared" si="325"/>
        <v>0</v>
      </c>
      <c r="Z422" s="17">
        <v>0</v>
      </c>
    </row>
    <row r="423" spans="1:26" ht="31.2" x14ac:dyDescent="0.25">
      <c r="A423" s="4" t="s">
        <v>254</v>
      </c>
      <c r="B423" s="1" t="s">
        <v>70</v>
      </c>
      <c r="C423" s="1" t="s">
        <v>21</v>
      </c>
      <c r="D423" s="1" t="s">
        <v>255</v>
      </c>
      <c r="E423" s="5" t="s">
        <v>0</v>
      </c>
      <c r="F423" s="3">
        <f>F424</f>
        <v>250000</v>
      </c>
      <c r="G423" s="3">
        <f t="shared" si="341"/>
        <v>0</v>
      </c>
      <c r="H423" s="3">
        <f>H424</f>
        <v>250000</v>
      </c>
      <c r="I423" s="3">
        <f t="shared" si="351"/>
        <v>0</v>
      </c>
      <c r="J423" s="3">
        <f t="shared" si="370"/>
        <v>250000</v>
      </c>
      <c r="K423" s="41">
        <f t="shared" si="370"/>
        <v>250000</v>
      </c>
      <c r="L423" s="3">
        <f t="shared" si="323"/>
        <v>0</v>
      </c>
      <c r="M423" s="41">
        <f t="shared" si="370"/>
        <v>250000</v>
      </c>
      <c r="N423" s="3">
        <f t="shared" si="362"/>
        <v>0</v>
      </c>
      <c r="O423" s="3">
        <v>0</v>
      </c>
      <c r="P423" s="3">
        <f t="shared" si="371"/>
        <v>250000</v>
      </c>
      <c r="Q423" s="3">
        <f t="shared" si="363"/>
        <v>0</v>
      </c>
      <c r="R423" s="3">
        <f t="shared" si="343"/>
        <v>0</v>
      </c>
      <c r="S423" s="3">
        <v>0</v>
      </c>
      <c r="T423" s="14">
        <f t="shared" si="324"/>
        <v>0</v>
      </c>
      <c r="U423" s="3">
        <v>0</v>
      </c>
      <c r="V423" s="14">
        <v>0</v>
      </c>
      <c r="W423" s="46">
        <f t="shared" si="333"/>
        <v>0</v>
      </c>
      <c r="X423" s="27">
        <v>0</v>
      </c>
      <c r="Y423" s="48">
        <f t="shared" si="325"/>
        <v>0</v>
      </c>
      <c r="Z423" s="17">
        <v>0</v>
      </c>
    </row>
    <row r="424" spans="1:26" ht="46.8" x14ac:dyDescent="0.25">
      <c r="A424" s="4" t="s">
        <v>172</v>
      </c>
      <c r="B424" s="1" t="s">
        <v>70</v>
      </c>
      <c r="C424" s="1" t="s">
        <v>21</v>
      </c>
      <c r="D424" s="1" t="s">
        <v>255</v>
      </c>
      <c r="E424" s="1" t="s">
        <v>173</v>
      </c>
      <c r="F424" s="3">
        <f>F425</f>
        <v>250000</v>
      </c>
      <c r="G424" s="3">
        <f t="shared" si="341"/>
        <v>0</v>
      </c>
      <c r="H424" s="3">
        <f>H425</f>
        <v>250000</v>
      </c>
      <c r="I424" s="3">
        <f t="shared" si="351"/>
        <v>0</v>
      </c>
      <c r="J424" s="3">
        <f t="shared" si="370"/>
        <v>250000</v>
      </c>
      <c r="K424" s="41">
        <f t="shared" si="370"/>
        <v>250000</v>
      </c>
      <c r="L424" s="3">
        <f t="shared" si="323"/>
        <v>0</v>
      </c>
      <c r="M424" s="41">
        <f t="shared" si="370"/>
        <v>250000</v>
      </c>
      <c r="N424" s="3">
        <f t="shared" si="362"/>
        <v>0</v>
      </c>
      <c r="O424" s="3">
        <v>0</v>
      </c>
      <c r="P424" s="3">
        <f t="shared" si="371"/>
        <v>250000</v>
      </c>
      <c r="Q424" s="3">
        <f t="shared" si="363"/>
        <v>0</v>
      </c>
      <c r="R424" s="3">
        <f t="shared" si="343"/>
        <v>0</v>
      </c>
      <c r="S424" s="3">
        <v>0</v>
      </c>
      <c r="T424" s="14">
        <f t="shared" si="324"/>
        <v>0</v>
      </c>
      <c r="U424" s="3">
        <v>0</v>
      </c>
      <c r="V424" s="14">
        <v>0</v>
      </c>
      <c r="W424" s="46">
        <f t="shared" si="333"/>
        <v>0</v>
      </c>
      <c r="X424" s="27">
        <v>0</v>
      </c>
      <c r="Y424" s="48">
        <f t="shared" si="325"/>
        <v>0</v>
      </c>
      <c r="Z424" s="17">
        <v>0</v>
      </c>
    </row>
    <row r="425" spans="1:26" ht="15.6" x14ac:dyDescent="0.25">
      <c r="A425" s="4" t="s">
        <v>174</v>
      </c>
      <c r="B425" s="1" t="s">
        <v>70</v>
      </c>
      <c r="C425" s="1" t="s">
        <v>21</v>
      </c>
      <c r="D425" s="1" t="s">
        <v>255</v>
      </c>
      <c r="E425" s="1" t="s">
        <v>175</v>
      </c>
      <c r="F425" s="3">
        <v>250000</v>
      </c>
      <c r="G425" s="3">
        <f t="shared" si="341"/>
        <v>0</v>
      </c>
      <c r="H425" s="3">
        <v>250000</v>
      </c>
      <c r="I425" s="3">
        <f t="shared" si="351"/>
        <v>0</v>
      </c>
      <c r="J425" s="3">
        <v>250000</v>
      </c>
      <c r="K425" s="41">
        <v>250000</v>
      </c>
      <c r="L425" s="3">
        <f t="shared" si="323"/>
        <v>0</v>
      </c>
      <c r="M425" s="41">
        <v>250000</v>
      </c>
      <c r="N425" s="3">
        <f t="shared" si="362"/>
        <v>0</v>
      </c>
      <c r="O425" s="3">
        <v>0</v>
      </c>
      <c r="P425" s="3">
        <v>250000</v>
      </c>
      <c r="Q425" s="3">
        <f t="shared" si="363"/>
        <v>0</v>
      </c>
      <c r="R425" s="3">
        <f t="shared" si="343"/>
        <v>0</v>
      </c>
      <c r="S425" s="3">
        <v>0</v>
      </c>
      <c r="T425" s="14">
        <f t="shared" si="324"/>
        <v>0</v>
      </c>
      <c r="U425" s="3">
        <v>0</v>
      </c>
      <c r="V425" s="14">
        <v>0</v>
      </c>
      <c r="W425" s="46">
        <f t="shared" si="333"/>
        <v>0</v>
      </c>
      <c r="X425" s="27">
        <v>0</v>
      </c>
      <c r="Y425" s="48">
        <f t="shared" si="325"/>
        <v>0</v>
      </c>
      <c r="Z425" s="17">
        <v>0</v>
      </c>
    </row>
    <row r="426" spans="1:26" ht="46.8" x14ac:dyDescent="0.25">
      <c r="A426" s="2" t="s">
        <v>256</v>
      </c>
      <c r="B426" s="1" t="s">
        <v>257</v>
      </c>
      <c r="C426" s="1" t="s">
        <v>0</v>
      </c>
      <c r="D426" s="1" t="s">
        <v>0</v>
      </c>
      <c r="E426" s="1" t="s">
        <v>0</v>
      </c>
      <c r="F426" s="3">
        <f>F427+F431</f>
        <v>8938000</v>
      </c>
      <c r="G426" s="3">
        <f t="shared" si="341"/>
        <v>0</v>
      </c>
      <c r="H426" s="3">
        <f>H427+H431</f>
        <v>8938000</v>
      </c>
      <c r="I426" s="3">
        <f t="shared" si="351"/>
        <v>0</v>
      </c>
      <c r="J426" s="3">
        <f>J427+J431</f>
        <v>8938000</v>
      </c>
      <c r="K426" s="41">
        <f>K427+K431</f>
        <v>8938000</v>
      </c>
      <c r="L426" s="3">
        <f t="shared" si="323"/>
        <v>0</v>
      </c>
      <c r="M426" s="41">
        <f>M427+M431</f>
        <v>10138000</v>
      </c>
      <c r="N426" s="3">
        <f t="shared" si="362"/>
        <v>1200000</v>
      </c>
      <c r="O426" s="3">
        <f t="shared" ref="O426:V426" si="372">O427+O431</f>
        <v>6938000</v>
      </c>
      <c r="P426" s="3">
        <f>P427+P431</f>
        <v>10408000</v>
      </c>
      <c r="Q426" s="3">
        <f t="shared" si="363"/>
        <v>270000</v>
      </c>
      <c r="R426" s="3">
        <f t="shared" si="343"/>
        <v>0</v>
      </c>
      <c r="S426" s="3">
        <f t="shared" ref="S426:U426" si="373">S427+S431</f>
        <v>6938000</v>
      </c>
      <c r="T426" s="14">
        <f t="shared" si="324"/>
        <v>0</v>
      </c>
      <c r="U426" s="3">
        <f t="shared" si="373"/>
        <v>6938000</v>
      </c>
      <c r="V426" s="14">
        <f t="shared" si="372"/>
        <v>6938000</v>
      </c>
      <c r="W426" s="46">
        <f t="shared" si="333"/>
        <v>0</v>
      </c>
      <c r="X426" s="27">
        <f t="shared" ref="X426:Z426" si="374">X427+X431</f>
        <v>6938000</v>
      </c>
      <c r="Y426" s="48">
        <f t="shared" si="325"/>
        <v>0</v>
      </c>
      <c r="Z426" s="17">
        <f t="shared" si="374"/>
        <v>6938000</v>
      </c>
    </row>
    <row r="427" spans="1:26" ht="46.8" x14ac:dyDescent="0.25">
      <c r="A427" s="2" t="s">
        <v>258</v>
      </c>
      <c r="B427" s="1" t="s">
        <v>257</v>
      </c>
      <c r="C427" s="1" t="s">
        <v>19</v>
      </c>
      <c r="D427" s="1" t="s">
        <v>0</v>
      </c>
      <c r="E427" s="1" t="s">
        <v>0</v>
      </c>
      <c r="F427" s="3">
        <f>F428</f>
        <v>938000</v>
      </c>
      <c r="G427" s="3">
        <f t="shared" si="341"/>
        <v>0</v>
      </c>
      <c r="H427" s="3">
        <f>H428</f>
        <v>938000</v>
      </c>
      <c r="I427" s="3">
        <f t="shared" si="351"/>
        <v>0</v>
      </c>
      <c r="J427" s="3">
        <f t="shared" ref="J427:M429" si="375">J428</f>
        <v>938000</v>
      </c>
      <c r="K427" s="41">
        <f t="shared" si="375"/>
        <v>938000</v>
      </c>
      <c r="L427" s="3">
        <f t="shared" si="323"/>
        <v>0</v>
      </c>
      <c r="M427" s="41">
        <f t="shared" si="375"/>
        <v>938000</v>
      </c>
      <c r="N427" s="3">
        <f t="shared" si="362"/>
        <v>0</v>
      </c>
      <c r="O427" s="3">
        <f t="shared" ref="O427:Z429" si="376">O428</f>
        <v>938000</v>
      </c>
      <c r="P427" s="3">
        <f t="shared" si="376"/>
        <v>938000</v>
      </c>
      <c r="Q427" s="3">
        <f t="shared" si="363"/>
        <v>0</v>
      </c>
      <c r="R427" s="3">
        <f t="shared" si="343"/>
        <v>0</v>
      </c>
      <c r="S427" s="3">
        <f t="shared" si="376"/>
        <v>938000</v>
      </c>
      <c r="T427" s="14">
        <f t="shared" si="324"/>
        <v>0</v>
      </c>
      <c r="U427" s="3">
        <f t="shared" si="376"/>
        <v>938000</v>
      </c>
      <c r="V427" s="14">
        <f t="shared" si="376"/>
        <v>938000</v>
      </c>
      <c r="W427" s="46">
        <f t="shared" si="333"/>
        <v>0</v>
      </c>
      <c r="X427" s="27">
        <f t="shared" si="376"/>
        <v>938000</v>
      </c>
      <c r="Y427" s="48">
        <f t="shared" si="325"/>
        <v>0</v>
      </c>
      <c r="Z427" s="17">
        <f t="shared" si="376"/>
        <v>938000</v>
      </c>
    </row>
    <row r="428" spans="1:26" ht="62.4" x14ac:dyDescent="0.25">
      <c r="A428" s="4" t="s">
        <v>259</v>
      </c>
      <c r="B428" s="1" t="s">
        <v>257</v>
      </c>
      <c r="C428" s="1" t="s">
        <v>19</v>
      </c>
      <c r="D428" s="1" t="s">
        <v>260</v>
      </c>
      <c r="E428" s="5" t="s">
        <v>0</v>
      </c>
      <c r="F428" s="3">
        <f>F429</f>
        <v>938000</v>
      </c>
      <c r="G428" s="3">
        <f t="shared" si="341"/>
        <v>0</v>
      </c>
      <c r="H428" s="3">
        <f>H429</f>
        <v>938000</v>
      </c>
      <c r="I428" s="3">
        <f t="shared" si="351"/>
        <v>0</v>
      </c>
      <c r="J428" s="3">
        <f t="shared" si="375"/>
        <v>938000</v>
      </c>
      <c r="K428" s="41">
        <f t="shared" si="375"/>
        <v>938000</v>
      </c>
      <c r="L428" s="3">
        <f t="shared" si="323"/>
        <v>0</v>
      </c>
      <c r="M428" s="41">
        <f t="shared" si="375"/>
        <v>938000</v>
      </c>
      <c r="N428" s="3">
        <f t="shared" si="362"/>
        <v>0</v>
      </c>
      <c r="O428" s="3">
        <f t="shared" ref="O428:Z428" si="377">O429</f>
        <v>938000</v>
      </c>
      <c r="P428" s="3">
        <f t="shared" si="376"/>
        <v>938000</v>
      </c>
      <c r="Q428" s="3">
        <f t="shared" si="363"/>
        <v>0</v>
      </c>
      <c r="R428" s="3">
        <f t="shared" si="343"/>
        <v>0</v>
      </c>
      <c r="S428" s="3">
        <f t="shared" si="377"/>
        <v>938000</v>
      </c>
      <c r="T428" s="14">
        <f t="shared" si="324"/>
        <v>0</v>
      </c>
      <c r="U428" s="3">
        <f t="shared" si="377"/>
        <v>938000</v>
      </c>
      <c r="V428" s="14">
        <f t="shared" si="377"/>
        <v>938000</v>
      </c>
      <c r="W428" s="46">
        <f t="shared" si="333"/>
        <v>0</v>
      </c>
      <c r="X428" s="27">
        <f t="shared" si="377"/>
        <v>938000</v>
      </c>
      <c r="Y428" s="48">
        <f t="shared" si="325"/>
        <v>0</v>
      </c>
      <c r="Z428" s="17">
        <f t="shared" si="377"/>
        <v>938000</v>
      </c>
    </row>
    <row r="429" spans="1:26" ht="15.6" x14ac:dyDescent="0.25">
      <c r="A429" s="4" t="s">
        <v>122</v>
      </c>
      <c r="B429" s="1" t="s">
        <v>257</v>
      </c>
      <c r="C429" s="1" t="s">
        <v>19</v>
      </c>
      <c r="D429" s="1" t="s">
        <v>260</v>
      </c>
      <c r="E429" s="1" t="s">
        <v>123</v>
      </c>
      <c r="F429" s="3">
        <f>F430</f>
        <v>938000</v>
      </c>
      <c r="G429" s="3">
        <f t="shared" si="341"/>
        <v>0</v>
      </c>
      <c r="H429" s="3">
        <f>H430</f>
        <v>938000</v>
      </c>
      <c r="I429" s="3">
        <f t="shared" si="351"/>
        <v>0</v>
      </c>
      <c r="J429" s="3">
        <f t="shared" si="375"/>
        <v>938000</v>
      </c>
      <c r="K429" s="41">
        <f t="shared" si="375"/>
        <v>938000</v>
      </c>
      <c r="L429" s="3">
        <f t="shared" si="323"/>
        <v>0</v>
      </c>
      <c r="M429" s="41">
        <f t="shared" si="375"/>
        <v>938000</v>
      </c>
      <c r="N429" s="3">
        <f t="shared" si="362"/>
        <v>0</v>
      </c>
      <c r="O429" s="3">
        <f t="shared" ref="O429:Z429" si="378">O430</f>
        <v>938000</v>
      </c>
      <c r="P429" s="3">
        <f t="shared" si="376"/>
        <v>938000</v>
      </c>
      <c r="Q429" s="3">
        <f t="shared" si="363"/>
        <v>0</v>
      </c>
      <c r="R429" s="3">
        <f t="shared" si="343"/>
        <v>0</v>
      </c>
      <c r="S429" s="3">
        <f t="shared" si="378"/>
        <v>938000</v>
      </c>
      <c r="T429" s="14">
        <f t="shared" si="324"/>
        <v>0</v>
      </c>
      <c r="U429" s="3">
        <f t="shared" si="378"/>
        <v>938000</v>
      </c>
      <c r="V429" s="14">
        <f t="shared" si="378"/>
        <v>938000</v>
      </c>
      <c r="W429" s="46">
        <f t="shared" si="333"/>
        <v>0</v>
      </c>
      <c r="X429" s="27">
        <f t="shared" si="378"/>
        <v>938000</v>
      </c>
      <c r="Y429" s="48">
        <f t="shared" si="325"/>
        <v>0</v>
      </c>
      <c r="Z429" s="17">
        <f t="shared" si="378"/>
        <v>938000</v>
      </c>
    </row>
    <row r="430" spans="1:26" ht="15.6" x14ac:dyDescent="0.25">
      <c r="A430" s="4" t="s">
        <v>261</v>
      </c>
      <c r="B430" s="1" t="s">
        <v>257</v>
      </c>
      <c r="C430" s="1" t="s">
        <v>19</v>
      </c>
      <c r="D430" s="1" t="s">
        <v>260</v>
      </c>
      <c r="E430" s="1" t="s">
        <v>262</v>
      </c>
      <c r="F430" s="3">
        <v>938000</v>
      </c>
      <c r="G430" s="3">
        <f t="shared" si="341"/>
        <v>0</v>
      </c>
      <c r="H430" s="3">
        <v>938000</v>
      </c>
      <c r="I430" s="3">
        <f t="shared" si="351"/>
        <v>0</v>
      </c>
      <c r="J430" s="3">
        <v>938000</v>
      </c>
      <c r="K430" s="41">
        <v>938000</v>
      </c>
      <c r="L430" s="3">
        <f t="shared" si="323"/>
        <v>0</v>
      </c>
      <c r="M430" s="41">
        <v>938000</v>
      </c>
      <c r="N430" s="3">
        <f t="shared" si="362"/>
        <v>0</v>
      </c>
      <c r="O430" s="3">
        <v>938000</v>
      </c>
      <c r="P430" s="3">
        <v>938000</v>
      </c>
      <c r="Q430" s="3">
        <f t="shared" si="363"/>
        <v>0</v>
      </c>
      <c r="R430" s="3">
        <f t="shared" si="343"/>
        <v>0</v>
      </c>
      <c r="S430" s="3">
        <v>938000</v>
      </c>
      <c r="T430" s="14">
        <f t="shared" si="324"/>
        <v>0</v>
      </c>
      <c r="U430" s="3">
        <v>938000</v>
      </c>
      <c r="V430" s="14">
        <v>938000</v>
      </c>
      <c r="W430" s="46">
        <f t="shared" si="333"/>
        <v>0</v>
      </c>
      <c r="X430" s="27">
        <v>938000</v>
      </c>
      <c r="Y430" s="48">
        <f t="shared" si="325"/>
        <v>0</v>
      </c>
      <c r="Z430" s="17">
        <v>938000</v>
      </c>
    </row>
    <row r="431" spans="1:26" ht="31.2" x14ac:dyDescent="0.25">
      <c r="A431" s="2" t="s">
        <v>263</v>
      </c>
      <c r="B431" s="1" t="s">
        <v>257</v>
      </c>
      <c r="C431" s="1" t="s">
        <v>29</v>
      </c>
      <c r="D431" s="1" t="s">
        <v>0</v>
      </c>
      <c r="E431" s="1" t="s">
        <v>0</v>
      </c>
      <c r="F431" s="3">
        <f>F432</f>
        <v>8000000</v>
      </c>
      <c r="G431" s="3">
        <f t="shared" si="341"/>
        <v>0</v>
      </c>
      <c r="H431" s="3">
        <f>H432</f>
        <v>8000000</v>
      </c>
      <c r="I431" s="3">
        <f t="shared" si="351"/>
        <v>0</v>
      </c>
      <c r="J431" s="3">
        <f t="shared" ref="J431:M433" si="379">J432</f>
        <v>8000000</v>
      </c>
      <c r="K431" s="41">
        <f t="shared" si="379"/>
        <v>8000000</v>
      </c>
      <c r="L431" s="3">
        <f t="shared" si="323"/>
        <v>0</v>
      </c>
      <c r="M431" s="41">
        <f t="shared" si="379"/>
        <v>9200000</v>
      </c>
      <c r="N431" s="3">
        <f t="shared" si="362"/>
        <v>1200000</v>
      </c>
      <c r="O431" s="3">
        <f t="shared" ref="O431:Z433" si="380">O432</f>
        <v>6000000</v>
      </c>
      <c r="P431" s="3">
        <f t="shared" si="380"/>
        <v>9470000</v>
      </c>
      <c r="Q431" s="3">
        <f t="shared" si="363"/>
        <v>270000</v>
      </c>
      <c r="R431" s="3">
        <f t="shared" si="343"/>
        <v>0</v>
      </c>
      <c r="S431" s="3">
        <f t="shared" si="380"/>
        <v>6000000</v>
      </c>
      <c r="T431" s="14">
        <f t="shared" si="324"/>
        <v>0</v>
      </c>
      <c r="U431" s="3">
        <f t="shared" si="380"/>
        <v>6000000</v>
      </c>
      <c r="V431" s="14">
        <f t="shared" si="380"/>
        <v>6000000</v>
      </c>
      <c r="W431" s="46">
        <f t="shared" si="333"/>
        <v>0</v>
      </c>
      <c r="X431" s="27">
        <f t="shared" si="380"/>
        <v>6000000</v>
      </c>
      <c r="Y431" s="48">
        <f t="shared" si="325"/>
        <v>0</v>
      </c>
      <c r="Z431" s="17">
        <f t="shared" si="380"/>
        <v>6000000</v>
      </c>
    </row>
    <row r="432" spans="1:26" ht="31.2" x14ac:dyDescent="0.25">
      <c r="A432" s="4" t="s">
        <v>264</v>
      </c>
      <c r="B432" s="1" t="s">
        <v>257</v>
      </c>
      <c r="C432" s="1" t="s">
        <v>29</v>
      </c>
      <c r="D432" s="1" t="s">
        <v>265</v>
      </c>
      <c r="E432" s="5" t="s">
        <v>0</v>
      </c>
      <c r="F432" s="3">
        <f>F433</f>
        <v>8000000</v>
      </c>
      <c r="G432" s="3">
        <f t="shared" si="341"/>
        <v>0</v>
      </c>
      <c r="H432" s="3">
        <f>H433</f>
        <v>8000000</v>
      </c>
      <c r="I432" s="3">
        <f t="shared" si="351"/>
        <v>0</v>
      </c>
      <c r="J432" s="3">
        <f t="shared" si="379"/>
        <v>8000000</v>
      </c>
      <c r="K432" s="41">
        <f t="shared" si="379"/>
        <v>8000000</v>
      </c>
      <c r="L432" s="3">
        <f t="shared" si="323"/>
        <v>0</v>
      </c>
      <c r="M432" s="41">
        <f t="shared" si="379"/>
        <v>9200000</v>
      </c>
      <c r="N432" s="3">
        <f t="shared" si="362"/>
        <v>1200000</v>
      </c>
      <c r="O432" s="3">
        <f t="shared" si="380"/>
        <v>6000000</v>
      </c>
      <c r="P432" s="3">
        <f t="shared" si="380"/>
        <v>9470000</v>
      </c>
      <c r="Q432" s="3">
        <f t="shared" si="363"/>
        <v>270000</v>
      </c>
      <c r="R432" s="3">
        <f t="shared" si="343"/>
        <v>0</v>
      </c>
      <c r="S432" s="3">
        <f t="shared" si="380"/>
        <v>6000000</v>
      </c>
      <c r="T432" s="14">
        <f t="shared" si="324"/>
        <v>0</v>
      </c>
      <c r="U432" s="3">
        <f t="shared" si="380"/>
        <v>6000000</v>
      </c>
      <c r="V432" s="14">
        <f t="shared" si="380"/>
        <v>6000000</v>
      </c>
      <c r="W432" s="46">
        <f t="shared" si="333"/>
        <v>0</v>
      </c>
      <c r="X432" s="27">
        <f t="shared" si="380"/>
        <v>6000000</v>
      </c>
      <c r="Y432" s="48">
        <f t="shared" si="325"/>
        <v>0</v>
      </c>
      <c r="Z432" s="17">
        <f t="shared" si="380"/>
        <v>6000000</v>
      </c>
    </row>
    <row r="433" spans="1:26" ht="15.6" x14ac:dyDescent="0.25">
      <c r="A433" s="4" t="s">
        <v>122</v>
      </c>
      <c r="B433" s="1" t="s">
        <v>257</v>
      </c>
      <c r="C433" s="1" t="s">
        <v>29</v>
      </c>
      <c r="D433" s="1" t="s">
        <v>265</v>
      </c>
      <c r="E433" s="1" t="s">
        <v>123</v>
      </c>
      <c r="F433" s="3">
        <f>F434</f>
        <v>8000000</v>
      </c>
      <c r="G433" s="3">
        <f t="shared" si="341"/>
        <v>0</v>
      </c>
      <c r="H433" s="3">
        <f>H434</f>
        <v>8000000</v>
      </c>
      <c r="I433" s="3">
        <f t="shared" si="351"/>
        <v>0</v>
      </c>
      <c r="J433" s="3">
        <f t="shared" si="379"/>
        <v>8000000</v>
      </c>
      <c r="K433" s="41">
        <f t="shared" si="379"/>
        <v>8000000</v>
      </c>
      <c r="L433" s="3">
        <f t="shared" si="323"/>
        <v>0</v>
      </c>
      <c r="M433" s="41">
        <f t="shared" si="379"/>
        <v>9200000</v>
      </c>
      <c r="N433" s="3">
        <f t="shared" si="362"/>
        <v>1200000</v>
      </c>
      <c r="O433" s="3">
        <f t="shared" si="380"/>
        <v>6000000</v>
      </c>
      <c r="P433" s="3">
        <f t="shared" si="380"/>
        <v>9470000</v>
      </c>
      <c r="Q433" s="3">
        <f t="shared" si="363"/>
        <v>270000</v>
      </c>
      <c r="R433" s="3">
        <f t="shared" si="343"/>
        <v>0</v>
      </c>
      <c r="S433" s="3">
        <f t="shared" si="380"/>
        <v>6000000</v>
      </c>
      <c r="T433" s="14">
        <f t="shared" si="324"/>
        <v>0</v>
      </c>
      <c r="U433" s="3">
        <f t="shared" si="380"/>
        <v>6000000</v>
      </c>
      <c r="V433" s="14">
        <f t="shared" si="380"/>
        <v>6000000</v>
      </c>
      <c r="W433" s="46">
        <f t="shared" si="333"/>
        <v>0</v>
      </c>
      <c r="X433" s="27">
        <f t="shared" si="380"/>
        <v>6000000</v>
      </c>
      <c r="Y433" s="48">
        <f t="shared" si="325"/>
        <v>0</v>
      </c>
      <c r="Z433" s="17">
        <f t="shared" si="380"/>
        <v>6000000</v>
      </c>
    </row>
    <row r="434" spans="1:26" ht="15.6" x14ac:dyDescent="0.25">
      <c r="A434" s="4" t="s">
        <v>124</v>
      </c>
      <c r="B434" s="1" t="s">
        <v>257</v>
      </c>
      <c r="C434" s="1" t="s">
        <v>29</v>
      </c>
      <c r="D434" s="1" t="s">
        <v>265</v>
      </c>
      <c r="E434" s="1" t="s">
        <v>125</v>
      </c>
      <c r="F434" s="3">
        <v>8000000</v>
      </c>
      <c r="G434" s="3">
        <f t="shared" si="341"/>
        <v>0</v>
      </c>
      <c r="H434" s="3">
        <v>8000000</v>
      </c>
      <c r="I434" s="3">
        <f t="shared" si="351"/>
        <v>0</v>
      </c>
      <c r="J434" s="3">
        <v>8000000</v>
      </c>
      <c r="K434" s="41">
        <v>8000000</v>
      </c>
      <c r="L434" s="3">
        <f t="shared" si="323"/>
        <v>0</v>
      </c>
      <c r="M434" s="41">
        <v>9200000</v>
      </c>
      <c r="N434" s="3">
        <f t="shared" si="362"/>
        <v>1200000</v>
      </c>
      <c r="O434" s="3">
        <v>6000000</v>
      </c>
      <c r="P434" s="3">
        <v>9470000</v>
      </c>
      <c r="Q434" s="3">
        <f t="shared" si="363"/>
        <v>270000</v>
      </c>
      <c r="R434" s="3">
        <f t="shared" si="343"/>
        <v>0</v>
      </c>
      <c r="S434" s="3">
        <v>6000000</v>
      </c>
      <c r="T434" s="14">
        <f t="shared" si="324"/>
        <v>0</v>
      </c>
      <c r="U434" s="3">
        <v>6000000</v>
      </c>
      <c r="V434" s="14">
        <v>6000000</v>
      </c>
      <c r="W434" s="46">
        <f t="shared" si="333"/>
        <v>0</v>
      </c>
      <c r="X434" s="27">
        <v>6000000</v>
      </c>
      <c r="Y434" s="48">
        <f t="shared" si="325"/>
        <v>0</v>
      </c>
      <c r="Z434" s="17">
        <v>6000000</v>
      </c>
    </row>
    <row r="435" spans="1:26" ht="15.6" x14ac:dyDescent="0.25">
      <c r="A435" s="52" t="s">
        <v>266</v>
      </c>
      <c r="B435" s="52"/>
      <c r="C435" s="52"/>
      <c r="D435" s="52"/>
      <c r="E435" s="52"/>
      <c r="F435" s="6">
        <f>F18+F130+F149+F200+F240+F245+F336+F377+F417+F426</f>
        <v>534029885.75999993</v>
      </c>
      <c r="G435" s="12">
        <f t="shared" si="341"/>
        <v>20678584.399999917</v>
      </c>
      <c r="H435" s="6">
        <f>H18+H130+H149+H200+H240+H245+H336+H377+H417+H426</f>
        <v>554708470.15999985</v>
      </c>
      <c r="I435" s="6">
        <f>J435-H435</f>
        <v>8237787.8600001335</v>
      </c>
      <c r="J435" s="6">
        <f>J18+J130+J149+J200+J240+J245+J336+J377+J417+J426</f>
        <v>562946258.01999998</v>
      </c>
      <c r="K435" s="42">
        <f>K18+K130+K149+K200+K240+K245+K336+K377+K417+K426</f>
        <v>628554648.75999987</v>
      </c>
      <c r="L435" s="6">
        <f t="shared" si="323"/>
        <v>65608390.73999989</v>
      </c>
      <c r="M435" s="42">
        <f>M18+M130+M149+M200+M240+M245+M336+M377+M417+M426</f>
        <v>635285448.75999999</v>
      </c>
      <c r="N435" s="6">
        <f t="shared" si="362"/>
        <v>6730800.0000001192</v>
      </c>
      <c r="O435" s="6">
        <f>O18+O130+O149+O200+O240+O245+O336+O377+O417+O426</f>
        <v>469123878.78999996</v>
      </c>
      <c r="P435" s="6">
        <f>P18+P130+P149+P200+P240+P245+P336+P377+P417+P426</f>
        <v>632600091.48999989</v>
      </c>
      <c r="Q435" s="6">
        <f t="shared" si="363"/>
        <v>-2685357.2700001001</v>
      </c>
      <c r="R435" s="12">
        <f t="shared" si="343"/>
        <v>0</v>
      </c>
      <c r="S435" s="6">
        <f>S18+S130+S149+S200+S240+S245+S336+S377+S417+S426</f>
        <v>469123878.78999996</v>
      </c>
      <c r="T435" s="15">
        <f t="shared" si="324"/>
        <v>0</v>
      </c>
      <c r="U435" s="6">
        <f>U18+U130+U149+U200+U240+U245+U336+U377+U417+U426</f>
        <v>469123878.78999996</v>
      </c>
      <c r="V435" s="15">
        <f>V18+V130+V149+V200+V240+V245+V336+V377+V417+V426</f>
        <v>474834165.82999992</v>
      </c>
      <c r="W435" s="47">
        <f t="shared" si="333"/>
        <v>-2485100</v>
      </c>
      <c r="X435" s="28">
        <f>X18+X130+X149+X200+X240+X245+X336+X377+X417+X426</f>
        <v>472349065.82999992</v>
      </c>
      <c r="Y435" s="49">
        <f t="shared" si="325"/>
        <v>2485100</v>
      </c>
      <c r="Z435" s="18">
        <f>Z18+Z130+Z149+Z200+Z240+Z245+Z336+Z377+Z417+Z426</f>
        <v>474834165.82999992</v>
      </c>
    </row>
  </sheetData>
  <mergeCells count="15">
    <mergeCell ref="D11:Y11"/>
    <mergeCell ref="D1:Y1"/>
    <mergeCell ref="D7:Y7"/>
    <mergeCell ref="D8:Y8"/>
    <mergeCell ref="D9:Y9"/>
    <mergeCell ref="D10:Y10"/>
    <mergeCell ref="D2:Y2"/>
    <mergeCell ref="D3:Y3"/>
    <mergeCell ref="D4:Y4"/>
    <mergeCell ref="D5:Y5"/>
    <mergeCell ref="A15:V15"/>
    <mergeCell ref="A435:E435"/>
    <mergeCell ref="O12:V12"/>
    <mergeCell ref="A13:Y13"/>
    <mergeCell ref="A14:X14"/>
  </mergeCells>
  <pageMargins left="0.39370078740157483" right="0.39370078740157483" top="0.55118110236220474" bottom="0.51181102362204722" header="0.31496062992125984" footer="0.31496062992125984"/>
  <pageSetup paperSize="9" scale="87" fitToHeight="0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2024-12-24T14:01:03Z</dcterms:modified>
</cp:coreProperties>
</file>