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211" i="1" l="1"/>
  <c r="G210" i="1" s="1"/>
  <c r="H211" i="1"/>
  <c r="I211" i="1" s="1"/>
  <c r="G413" i="1"/>
  <c r="G412" i="1" s="1"/>
  <c r="G411" i="1" s="1"/>
  <c r="H413" i="1"/>
  <c r="H412" i="1" s="1"/>
  <c r="G416" i="1"/>
  <c r="G415" i="1" s="1"/>
  <c r="G417" i="1"/>
  <c r="H417" i="1"/>
  <c r="H416" i="1" s="1"/>
  <c r="G404" i="1"/>
  <c r="G403" i="1" s="1"/>
  <c r="H404" i="1"/>
  <c r="H403" i="1" s="1"/>
  <c r="G368" i="1"/>
  <c r="G367" i="1" s="1"/>
  <c r="H368" i="1"/>
  <c r="H367" i="1" s="1"/>
  <c r="G357" i="1"/>
  <c r="G358" i="1"/>
  <c r="H358" i="1"/>
  <c r="H357" i="1" s="1"/>
  <c r="I357" i="1" s="1"/>
  <c r="G351" i="1"/>
  <c r="G352" i="1"/>
  <c r="H352" i="1"/>
  <c r="H351" i="1" s="1"/>
  <c r="G349" i="1"/>
  <c r="G348" i="1" s="1"/>
  <c r="H349" i="1"/>
  <c r="H348" i="1" s="1"/>
  <c r="G337" i="1"/>
  <c r="G336" i="1" s="1"/>
  <c r="H337" i="1"/>
  <c r="H336" i="1" s="1"/>
  <c r="G326" i="1"/>
  <c r="G327" i="1"/>
  <c r="H327" i="1"/>
  <c r="H326" i="1" s="1"/>
  <c r="I326" i="1" s="1"/>
  <c r="G305" i="1"/>
  <c r="G304" i="1" s="1"/>
  <c r="G306" i="1"/>
  <c r="H306" i="1"/>
  <c r="H305" i="1" s="1"/>
  <c r="G292" i="1"/>
  <c r="G291" i="1" s="1"/>
  <c r="H292" i="1"/>
  <c r="H291" i="1" s="1"/>
  <c r="G286" i="1"/>
  <c r="G285" i="1" s="1"/>
  <c r="H286" i="1"/>
  <c r="H285" i="1" s="1"/>
  <c r="G282" i="1"/>
  <c r="G283" i="1"/>
  <c r="H283" i="1"/>
  <c r="H282" i="1" s="1"/>
  <c r="I282" i="1" s="1"/>
  <c r="G279" i="1"/>
  <c r="G280" i="1"/>
  <c r="H280" i="1"/>
  <c r="H279" i="1" s="1"/>
  <c r="G274" i="1"/>
  <c r="G273" i="1" s="1"/>
  <c r="H274" i="1"/>
  <c r="H273" i="1" s="1"/>
  <c r="G254" i="1"/>
  <c r="G253" i="1" s="1"/>
  <c r="H254" i="1"/>
  <c r="H253" i="1" s="1"/>
  <c r="G250" i="1"/>
  <c r="G251" i="1"/>
  <c r="H251" i="1"/>
  <c r="H250" i="1" s="1"/>
  <c r="I250" i="1" s="1"/>
  <c r="G227" i="1"/>
  <c r="G228" i="1"/>
  <c r="H228" i="1"/>
  <c r="H227" i="1" s="1"/>
  <c r="G225" i="1"/>
  <c r="G224" i="1" s="1"/>
  <c r="H225" i="1"/>
  <c r="H224" i="1" s="1"/>
  <c r="G221" i="1"/>
  <c r="G220" i="1" s="1"/>
  <c r="H221" i="1"/>
  <c r="H220" i="1" s="1"/>
  <c r="G208" i="1"/>
  <c r="G207" i="1" s="1"/>
  <c r="H208" i="1"/>
  <c r="H207" i="1" s="1"/>
  <c r="G203" i="1"/>
  <c r="G202" i="1" s="1"/>
  <c r="H203" i="1"/>
  <c r="G205" i="1"/>
  <c r="H205" i="1"/>
  <c r="H202" i="1" s="1"/>
  <c r="G190" i="1"/>
  <c r="G191" i="1"/>
  <c r="H191" i="1"/>
  <c r="H190" i="1" s="1"/>
  <c r="G118" i="1"/>
  <c r="G117" i="1" s="1"/>
  <c r="H118" i="1"/>
  <c r="H117" i="1" s="1"/>
  <c r="G105" i="1"/>
  <c r="G104" i="1" s="1"/>
  <c r="H105" i="1"/>
  <c r="H104" i="1" s="1"/>
  <c r="G101" i="1"/>
  <c r="G102" i="1"/>
  <c r="H102" i="1"/>
  <c r="H101" i="1" s="1"/>
  <c r="I101" i="1" s="1"/>
  <c r="G95" i="1"/>
  <c r="G96" i="1"/>
  <c r="H96" i="1"/>
  <c r="H95" i="1" s="1"/>
  <c r="G85" i="1"/>
  <c r="G84" i="1" s="1"/>
  <c r="G83" i="1" s="1"/>
  <c r="H85" i="1"/>
  <c r="H84" i="1" s="1"/>
  <c r="H83" i="1" s="1"/>
  <c r="G70" i="1"/>
  <c r="G69" i="1" s="1"/>
  <c r="H70" i="1"/>
  <c r="H69" i="1" s="1"/>
  <c r="G57" i="1"/>
  <c r="G56" i="1" s="1"/>
  <c r="H57" i="1"/>
  <c r="H56" i="1" s="1"/>
  <c r="G54" i="1"/>
  <c r="H54" i="1"/>
  <c r="I54" i="1" s="1"/>
  <c r="G23" i="1"/>
  <c r="G22" i="1" s="1"/>
  <c r="H23" i="1"/>
  <c r="I23" i="1" s="1"/>
  <c r="I15" i="1"/>
  <c r="I19" i="1"/>
  <c r="I21" i="1"/>
  <c r="I24" i="1"/>
  <c r="I28" i="1"/>
  <c r="I30" i="1"/>
  <c r="I33" i="1"/>
  <c r="I35" i="1"/>
  <c r="I38" i="1"/>
  <c r="I40" i="1"/>
  <c r="I43" i="1"/>
  <c r="I45" i="1"/>
  <c r="I48" i="1"/>
  <c r="I51" i="1"/>
  <c r="I53" i="1"/>
  <c r="I55" i="1"/>
  <c r="I57" i="1"/>
  <c r="I58" i="1"/>
  <c r="I62" i="1"/>
  <c r="I66" i="1"/>
  <c r="I68" i="1"/>
  <c r="I71" i="1"/>
  <c r="I74" i="1"/>
  <c r="I76" i="1"/>
  <c r="I79" i="1"/>
  <c r="I82" i="1"/>
  <c r="I86" i="1"/>
  <c r="I90" i="1"/>
  <c r="I94" i="1"/>
  <c r="I96" i="1"/>
  <c r="I97" i="1"/>
  <c r="I100" i="1"/>
  <c r="I103" i="1"/>
  <c r="I105" i="1"/>
  <c r="I106" i="1"/>
  <c r="I109" i="1"/>
  <c r="I111" i="1"/>
  <c r="I113" i="1"/>
  <c r="I114" i="1"/>
  <c r="I115" i="1"/>
  <c r="I116" i="1"/>
  <c r="I118" i="1"/>
  <c r="I119" i="1"/>
  <c r="I122" i="1"/>
  <c r="I125" i="1"/>
  <c r="I126" i="1"/>
  <c r="I127" i="1"/>
  <c r="I130" i="1"/>
  <c r="I132" i="1"/>
  <c r="I134" i="1"/>
  <c r="I138" i="1"/>
  <c r="I141" i="1"/>
  <c r="I146" i="1"/>
  <c r="I150" i="1"/>
  <c r="I154" i="1"/>
  <c r="I156" i="1"/>
  <c r="I158" i="1"/>
  <c r="I162" i="1"/>
  <c r="I165" i="1"/>
  <c r="I168" i="1"/>
  <c r="I170" i="1"/>
  <c r="I173" i="1"/>
  <c r="I176" i="1"/>
  <c r="I177" i="1"/>
  <c r="I180" i="1"/>
  <c r="I183" i="1"/>
  <c r="I184" i="1"/>
  <c r="I185" i="1"/>
  <c r="I186" i="1"/>
  <c r="I189" i="1"/>
  <c r="I191" i="1"/>
  <c r="I192" i="1"/>
  <c r="I197" i="1"/>
  <c r="I200" i="1"/>
  <c r="I203" i="1"/>
  <c r="I204" i="1"/>
  <c r="I205" i="1"/>
  <c r="I206" i="1"/>
  <c r="I208" i="1"/>
  <c r="I209" i="1"/>
  <c r="I212" i="1"/>
  <c r="I213" i="1"/>
  <c r="I214" i="1"/>
  <c r="I215" i="1"/>
  <c r="I219" i="1"/>
  <c r="I221" i="1"/>
  <c r="I222" i="1"/>
  <c r="I226" i="1"/>
  <c r="I228" i="1"/>
  <c r="I229" i="1"/>
  <c r="I232" i="1"/>
  <c r="I237" i="1"/>
  <c r="I242" i="1"/>
  <c r="I245" i="1"/>
  <c r="I248" i="1"/>
  <c r="I251" i="1"/>
  <c r="I252" i="1"/>
  <c r="I254" i="1"/>
  <c r="I255" i="1"/>
  <c r="I258" i="1"/>
  <c r="I261" i="1"/>
  <c r="I264" i="1"/>
  <c r="I266" i="1"/>
  <c r="I269" i="1"/>
  <c r="I272" i="1"/>
  <c r="I274" i="1"/>
  <c r="I275" i="1"/>
  <c r="I278" i="1"/>
  <c r="I280" i="1"/>
  <c r="I281" i="1"/>
  <c r="I284" i="1"/>
  <c r="I286" i="1"/>
  <c r="I287" i="1"/>
  <c r="I290" i="1"/>
  <c r="I292" i="1"/>
  <c r="I293" i="1"/>
  <c r="I297" i="1"/>
  <c r="I300" i="1"/>
  <c r="I303" i="1"/>
  <c r="I306" i="1"/>
  <c r="I307" i="1"/>
  <c r="I311" i="1"/>
  <c r="I313" i="1"/>
  <c r="I315" i="1"/>
  <c r="I318" i="1"/>
  <c r="I320" i="1"/>
  <c r="I322" i="1"/>
  <c r="I325" i="1"/>
  <c r="I327" i="1"/>
  <c r="I328" i="1"/>
  <c r="I333" i="1"/>
  <c r="I335" i="1"/>
  <c r="I337" i="1"/>
  <c r="I338" i="1"/>
  <c r="I341" i="1"/>
  <c r="I344" i="1"/>
  <c r="I347" i="1"/>
  <c r="I350" i="1"/>
  <c r="I352" i="1"/>
  <c r="I353" i="1"/>
  <c r="I356" i="1"/>
  <c r="I358" i="1"/>
  <c r="I359" i="1"/>
  <c r="I363" i="1"/>
  <c r="I366" i="1"/>
  <c r="I368" i="1"/>
  <c r="I369" i="1"/>
  <c r="I374" i="1"/>
  <c r="I378" i="1"/>
  <c r="I381" i="1"/>
  <c r="I384" i="1"/>
  <c r="I385" i="1"/>
  <c r="I388" i="1"/>
  <c r="I391" i="1"/>
  <c r="I394" i="1"/>
  <c r="I397" i="1"/>
  <c r="I400" i="1"/>
  <c r="I402" i="1"/>
  <c r="I404" i="1"/>
  <c r="I405" i="1"/>
  <c r="I409" i="1"/>
  <c r="I413" i="1"/>
  <c r="I414" i="1"/>
  <c r="I417" i="1"/>
  <c r="I418" i="1"/>
  <c r="I423" i="1"/>
  <c r="I427" i="1"/>
  <c r="I69" i="1" l="1"/>
  <c r="I202" i="1"/>
  <c r="I349" i="1"/>
  <c r="I283" i="1"/>
  <c r="I225" i="1"/>
  <c r="I102" i="1"/>
  <c r="I70" i="1"/>
  <c r="H22" i="1"/>
  <c r="I22" i="1" s="1"/>
  <c r="I56" i="1"/>
  <c r="I95" i="1"/>
  <c r="I190" i="1"/>
  <c r="I227" i="1"/>
  <c r="I279" i="1"/>
  <c r="I351" i="1"/>
  <c r="G410" i="1"/>
  <c r="I117" i="1"/>
  <c r="I224" i="1"/>
  <c r="I273" i="1"/>
  <c r="I291" i="1"/>
  <c r="I348" i="1"/>
  <c r="I403" i="1"/>
  <c r="I104" i="1"/>
  <c r="I253" i="1"/>
  <c r="I336" i="1"/>
  <c r="I367" i="1"/>
  <c r="I220" i="1"/>
  <c r="I305" i="1"/>
  <c r="H304" i="1"/>
  <c r="I304" i="1" s="1"/>
  <c r="I416" i="1"/>
  <c r="H415" i="1"/>
  <c r="I415" i="1" s="1"/>
  <c r="G201" i="1"/>
  <c r="I285" i="1"/>
  <c r="I207" i="1"/>
  <c r="I412" i="1"/>
  <c r="H210" i="1"/>
  <c r="H201" i="1" s="1"/>
  <c r="H411" i="1"/>
  <c r="I83" i="1"/>
  <c r="I85" i="1"/>
  <c r="I84" i="1"/>
  <c r="F231" i="1"/>
  <c r="F230" i="1" s="1"/>
  <c r="G231" i="1"/>
  <c r="G230" i="1" s="1"/>
  <c r="G223" i="1" s="1"/>
  <c r="H231" i="1"/>
  <c r="I411" i="1" l="1"/>
  <c r="H410" i="1"/>
  <c r="I410" i="1" s="1"/>
  <c r="I210" i="1"/>
  <c r="H230" i="1"/>
  <c r="I231" i="1"/>
  <c r="F358" i="1"/>
  <c r="F357" i="1" s="1"/>
  <c r="H223" i="1" l="1"/>
  <c r="I223" i="1" s="1"/>
  <c r="I230" i="1"/>
  <c r="F426" i="1"/>
  <c r="F425" i="1" s="1"/>
  <c r="F422" i="1"/>
  <c r="F417" i="1"/>
  <c r="F416" i="1" s="1"/>
  <c r="F413" i="1"/>
  <c r="F408" i="1"/>
  <c r="F407" i="1" s="1"/>
  <c r="F404" i="1"/>
  <c r="F401" i="1"/>
  <c r="F399" i="1"/>
  <c r="F396" i="1"/>
  <c r="F395" i="1" s="1"/>
  <c r="F393" i="1"/>
  <c r="F392" i="1" s="1"/>
  <c r="F390" i="1"/>
  <c r="F389" i="1" s="1"/>
  <c r="F387" i="1"/>
  <c r="F383" i="1"/>
  <c r="F380" i="1"/>
  <c r="F377" i="1"/>
  <c r="F373" i="1"/>
  <c r="F372" i="1" s="1"/>
  <c r="F371" i="1" s="1"/>
  <c r="F368" i="1"/>
  <c r="F365" i="1"/>
  <c r="F364" i="1" s="1"/>
  <c r="F362" i="1"/>
  <c r="F361" i="1" s="1"/>
  <c r="F355" i="1"/>
  <c r="F352" i="1"/>
  <c r="F349" i="1"/>
  <c r="F345" i="1"/>
  <c r="F343" i="1"/>
  <c r="F340" i="1"/>
  <c r="F337" i="1"/>
  <c r="F334" i="1"/>
  <c r="F332" i="1"/>
  <c r="F327" i="1"/>
  <c r="F324" i="1"/>
  <c r="F321" i="1"/>
  <c r="F319" i="1"/>
  <c r="F317" i="1"/>
  <c r="F314" i="1"/>
  <c r="F312" i="1"/>
  <c r="F310" i="1"/>
  <c r="F306" i="1"/>
  <c r="F305" i="1" s="1"/>
  <c r="F302" i="1"/>
  <c r="F299" i="1"/>
  <c r="F298" i="1" s="1"/>
  <c r="F296" i="1"/>
  <c r="F292" i="1"/>
  <c r="F291" i="1" s="1"/>
  <c r="F289" i="1"/>
  <c r="F288" i="1" s="1"/>
  <c r="F286" i="1"/>
  <c r="F283" i="1"/>
  <c r="F280" i="1"/>
  <c r="F279" i="1" s="1"/>
  <c r="F277" i="1"/>
  <c r="F274" i="1"/>
  <c r="F273" i="1" s="1"/>
  <c r="F271" i="1"/>
  <c r="F268" i="1"/>
  <c r="F267" i="1" s="1"/>
  <c r="F265" i="1"/>
  <c r="F263" i="1"/>
  <c r="F260" i="1"/>
  <c r="F259" i="1" s="1"/>
  <c r="F257" i="1"/>
  <c r="F256" i="1" s="1"/>
  <c r="F254" i="1"/>
  <c r="F251" i="1"/>
  <c r="F250" i="1" s="1"/>
  <c r="F247" i="1"/>
  <c r="F244" i="1"/>
  <c r="F243" i="1" s="1"/>
  <c r="F241" i="1"/>
  <c r="F236" i="1"/>
  <c r="F235" i="1" s="1"/>
  <c r="F228" i="1"/>
  <c r="F225" i="1"/>
  <c r="F224" i="1" s="1"/>
  <c r="F221" i="1"/>
  <c r="F218" i="1"/>
  <c r="F217" i="1" s="1"/>
  <c r="F214" i="1"/>
  <c r="F211" i="1"/>
  <c r="F210" i="1" s="1"/>
  <c r="F208" i="1"/>
  <c r="F207" i="1" s="1"/>
  <c r="F205" i="1"/>
  <c r="F203" i="1"/>
  <c r="F199" i="1"/>
  <c r="F198" i="1" s="1"/>
  <c r="F196" i="1"/>
  <c r="F195" i="1" s="1"/>
  <c r="F191" i="1"/>
  <c r="F190" i="1" s="1"/>
  <c r="F188" i="1"/>
  <c r="F185" i="1"/>
  <c r="F184" i="1" s="1"/>
  <c r="F182" i="1"/>
  <c r="F179" i="1"/>
  <c r="F176" i="1"/>
  <c r="F172" i="1"/>
  <c r="F171" i="1" s="1"/>
  <c r="F169" i="1"/>
  <c r="F167" i="1"/>
  <c r="F164" i="1"/>
  <c r="F163" i="1" s="1"/>
  <c r="F161" i="1"/>
  <c r="F160" i="1" s="1"/>
  <c r="F157" i="1"/>
  <c r="F155" i="1"/>
  <c r="F153" i="1"/>
  <c r="F149" i="1"/>
  <c r="F148" i="1" s="1"/>
  <c r="F145" i="1"/>
  <c r="F144" i="1" s="1"/>
  <c r="F140" i="1"/>
  <c r="F139" i="1" s="1"/>
  <c r="F137" i="1"/>
  <c r="F133" i="1"/>
  <c r="F131" i="1"/>
  <c r="F129" i="1"/>
  <c r="F121" i="1"/>
  <c r="F120" i="1" s="1"/>
  <c r="F118" i="1"/>
  <c r="F117" i="1" s="1"/>
  <c r="F115" i="1"/>
  <c r="F114" i="1" s="1"/>
  <c r="F112" i="1"/>
  <c r="F110" i="1"/>
  <c r="F108" i="1"/>
  <c r="F105" i="1"/>
  <c r="F104" i="1" s="1"/>
  <c r="F102" i="1"/>
  <c r="F99" i="1"/>
  <c r="F96" i="1"/>
  <c r="F95" i="1" s="1"/>
  <c r="F93" i="1"/>
  <c r="F92" i="1" s="1"/>
  <c r="F89" i="1"/>
  <c r="F88" i="1" s="1"/>
  <c r="F85" i="1"/>
  <c r="F84" i="1" s="1"/>
  <c r="F81" i="1"/>
  <c r="F80" i="1" s="1"/>
  <c r="F78" i="1"/>
  <c r="F77" i="1" s="1"/>
  <c r="F75" i="1"/>
  <c r="F73" i="1"/>
  <c r="F70" i="1"/>
  <c r="F69" i="1" s="1"/>
  <c r="F67" i="1"/>
  <c r="F65" i="1"/>
  <c r="F61" i="1"/>
  <c r="F60" i="1" s="1"/>
  <c r="F57" i="1"/>
  <c r="F56" i="1" s="1"/>
  <c r="F54" i="1"/>
  <c r="F52" i="1"/>
  <c r="F50" i="1"/>
  <c r="F47" i="1"/>
  <c r="F46" i="1" s="1"/>
  <c r="F44" i="1"/>
  <c r="F42" i="1"/>
  <c r="F41" i="1" s="1"/>
  <c r="F39" i="1"/>
  <c r="F37" i="1"/>
  <c r="F34" i="1"/>
  <c r="F32" i="1"/>
  <c r="F29" i="1"/>
  <c r="F27" i="1"/>
  <c r="F23" i="1"/>
  <c r="F20" i="1"/>
  <c r="F18" i="1"/>
  <c r="F14" i="1"/>
  <c r="F26" i="1" l="1"/>
  <c r="F36" i="1"/>
  <c r="F17" i="1"/>
  <c r="F262" i="1"/>
  <c r="F354" i="1"/>
  <c r="F336" i="1"/>
  <c r="F339" i="1"/>
  <c r="F22" i="1"/>
  <c r="F331" i="1"/>
  <c r="F348" i="1"/>
  <c r="F379" i="1"/>
  <c r="F351" i="1"/>
  <c r="F382" i="1"/>
  <c r="F276" i="1"/>
  <c r="F285" i="1"/>
  <c r="F295" i="1"/>
  <c r="F326" i="1"/>
  <c r="F240" i="1"/>
  <c r="F234" i="1"/>
  <c r="F233" i="1" s="1"/>
  <c r="F178" i="1"/>
  <c r="F202" i="1"/>
  <c r="F49" i="1"/>
  <c r="F98" i="1"/>
  <c r="F101" i="1"/>
  <c r="F64" i="1"/>
  <c r="F147" i="1"/>
  <c r="F152" i="1"/>
  <c r="F31" i="1"/>
  <c r="F59" i="1"/>
  <c r="F83" i="1"/>
  <c r="F87" i="1"/>
  <c r="F143" i="1"/>
  <c r="F13" i="1"/>
  <c r="F72" i="1"/>
  <c r="F128" i="1"/>
  <c r="F136" i="1"/>
  <c r="F181" i="1"/>
  <c r="F187" i="1"/>
  <c r="F304" i="1"/>
  <c r="F323" i="1"/>
  <c r="F342" i="1"/>
  <c r="F403" i="1"/>
  <c r="F220" i="1"/>
  <c r="F216" i="1" s="1"/>
  <c r="F246" i="1"/>
  <c r="F270" i="1"/>
  <c r="F301" i="1"/>
  <c r="F424" i="1"/>
  <c r="F166" i="1"/>
  <c r="F194" i="1"/>
  <c r="F282" i="1"/>
  <c r="F386" i="1"/>
  <c r="F415" i="1"/>
  <c r="F421" i="1"/>
  <c r="F107" i="1"/>
  <c r="F175" i="1"/>
  <c r="F213" i="1"/>
  <c r="F227" i="1"/>
  <c r="F223" i="1" s="1"/>
  <c r="F253" i="1"/>
  <c r="F309" i="1"/>
  <c r="F316" i="1"/>
  <c r="F367" i="1"/>
  <c r="F376" i="1"/>
  <c r="F398" i="1"/>
  <c r="F406" i="1"/>
  <c r="F412" i="1"/>
  <c r="F16" i="1" l="1"/>
  <c r="F294" i="1"/>
  <c r="F25" i="1"/>
  <c r="F330" i="1"/>
  <c r="F239" i="1"/>
  <c r="F91" i="1"/>
  <c r="F63" i="1"/>
  <c r="F151" i="1"/>
  <c r="F411" i="1"/>
  <c r="F201" i="1"/>
  <c r="F174" i="1"/>
  <c r="F420" i="1"/>
  <c r="F249" i="1"/>
  <c r="F135" i="1"/>
  <c r="F12" i="1"/>
  <c r="F375" i="1"/>
  <c r="F124" i="1"/>
  <c r="F308" i="1"/>
  <c r="F360" i="1"/>
  <c r="F159" i="1"/>
  <c r="H314" i="1"/>
  <c r="G314" i="1"/>
  <c r="I314" i="1" l="1"/>
  <c r="F193" i="1"/>
  <c r="F123" i="1"/>
  <c r="F11" i="1"/>
  <c r="F410" i="1"/>
  <c r="F238" i="1"/>
  <c r="F370" i="1"/>
  <c r="F329" i="1"/>
  <c r="F419" i="1"/>
  <c r="F142" i="1"/>
  <c r="F428" i="1" l="1"/>
  <c r="G121" i="1" l="1"/>
  <c r="H121" i="1"/>
  <c r="H120" i="1" s="1"/>
  <c r="G120" i="1" l="1"/>
  <c r="I120" i="1" s="1"/>
  <c r="I121" i="1"/>
  <c r="H145" i="1"/>
  <c r="G426" i="1"/>
  <c r="G425" i="1" s="1"/>
  <c r="G424" i="1" s="1"/>
  <c r="G422" i="1"/>
  <c r="G421" i="1" s="1"/>
  <c r="G420" i="1" s="1"/>
  <c r="G408" i="1"/>
  <c r="G407" i="1" s="1"/>
  <c r="G406" i="1" s="1"/>
  <c r="G401" i="1"/>
  <c r="G399" i="1"/>
  <c r="G396" i="1"/>
  <c r="G395" i="1" s="1"/>
  <c r="G393" i="1"/>
  <c r="G392" i="1" s="1"/>
  <c r="G390" i="1"/>
  <c r="G389" i="1" s="1"/>
  <c r="G387" i="1"/>
  <c r="G386" i="1" s="1"/>
  <c r="G383" i="1"/>
  <c r="G382" i="1" s="1"/>
  <c r="G380" i="1"/>
  <c r="G379" i="1" s="1"/>
  <c r="G377" i="1"/>
  <c r="G376" i="1" s="1"/>
  <c r="G373" i="1"/>
  <c r="G372" i="1" s="1"/>
  <c r="G371" i="1" s="1"/>
  <c r="G365" i="1"/>
  <c r="G364" i="1" s="1"/>
  <c r="G362" i="1"/>
  <c r="G361" i="1" s="1"/>
  <c r="G355" i="1"/>
  <c r="G354" i="1" s="1"/>
  <c r="G346" i="1"/>
  <c r="G343" i="1"/>
  <c r="G342" i="1" s="1"/>
  <c r="G340" i="1"/>
  <c r="G334" i="1"/>
  <c r="G332" i="1"/>
  <c r="G324" i="1"/>
  <c r="G323" i="1" s="1"/>
  <c r="G321" i="1"/>
  <c r="G319" i="1"/>
  <c r="G317" i="1"/>
  <c r="G312" i="1"/>
  <c r="G310" i="1"/>
  <c r="G302" i="1"/>
  <c r="G299" i="1"/>
  <c r="G298" i="1" s="1"/>
  <c r="G296" i="1"/>
  <c r="G295" i="1" s="1"/>
  <c r="G289" i="1"/>
  <c r="G288" i="1" s="1"/>
  <c r="G277" i="1"/>
  <c r="G276" i="1" s="1"/>
  <c r="G271" i="1"/>
  <c r="G270" i="1" s="1"/>
  <c r="G268" i="1"/>
  <c r="G265" i="1"/>
  <c r="G263" i="1"/>
  <c r="G260" i="1"/>
  <c r="G257" i="1"/>
  <c r="G256" i="1" s="1"/>
  <c r="G247" i="1"/>
  <c r="G244" i="1"/>
  <c r="G243" i="1" s="1"/>
  <c r="G241" i="1"/>
  <c r="G240" i="1" s="1"/>
  <c r="G236" i="1"/>
  <c r="G235" i="1" s="1"/>
  <c r="G234" i="1" s="1"/>
  <c r="G218" i="1"/>
  <c r="G217" i="1" s="1"/>
  <c r="G216" i="1" s="1"/>
  <c r="G199" i="1"/>
  <c r="G198" i="1" s="1"/>
  <c r="G196" i="1"/>
  <c r="G195" i="1" s="1"/>
  <c r="G188" i="1"/>
  <c r="G181" i="1"/>
  <c r="G178" i="1"/>
  <c r="G172" i="1"/>
  <c r="G169" i="1"/>
  <c r="G167" i="1"/>
  <c r="G164" i="1"/>
  <c r="G161" i="1"/>
  <c r="G160" i="1" s="1"/>
  <c r="G157" i="1"/>
  <c r="G155" i="1"/>
  <c r="G153" i="1"/>
  <c r="G149" i="1"/>
  <c r="G148" i="1" s="1"/>
  <c r="G147" i="1" s="1"/>
  <c r="G145" i="1"/>
  <c r="G140" i="1"/>
  <c r="G137" i="1"/>
  <c r="G133" i="1"/>
  <c r="G131" i="1"/>
  <c r="G129" i="1"/>
  <c r="G112" i="1"/>
  <c r="G110" i="1"/>
  <c r="G108" i="1"/>
  <c r="G99" i="1"/>
  <c r="G98" i="1" s="1"/>
  <c r="G93" i="1"/>
  <c r="G89" i="1"/>
  <c r="G81" i="1"/>
  <c r="G78" i="1"/>
  <c r="G75" i="1"/>
  <c r="G73" i="1"/>
  <c r="G67" i="1"/>
  <c r="G65" i="1"/>
  <c r="G61" i="1"/>
  <c r="G52" i="1"/>
  <c r="G50" i="1"/>
  <c r="G47" i="1"/>
  <c r="G46" i="1" s="1"/>
  <c r="G44" i="1"/>
  <c r="G42" i="1"/>
  <c r="G41" i="1" s="1"/>
  <c r="G39" i="1"/>
  <c r="G37" i="1"/>
  <c r="G34" i="1"/>
  <c r="G32" i="1"/>
  <c r="G29" i="1"/>
  <c r="G27" i="1"/>
  <c r="G20" i="1"/>
  <c r="G18" i="1"/>
  <c r="G14" i="1"/>
  <c r="G13" i="1" s="1"/>
  <c r="H296" i="1"/>
  <c r="G49" i="1" l="1"/>
  <c r="G360" i="1"/>
  <c r="H295" i="1"/>
  <c r="I295" i="1" s="1"/>
  <c r="I296" i="1"/>
  <c r="G187" i="1"/>
  <c r="H144" i="1"/>
  <c r="I145" i="1"/>
  <c r="G88" i="1"/>
  <c r="G72" i="1"/>
  <c r="G166" i="1"/>
  <c r="G419" i="1"/>
  <c r="G262" i="1"/>
  <c r="G64" i="1"/>
  <c r="G17" i="1"/>
  <c r="G16" i="1" s="1"/>
  <c r="G87" i="1"/>
  <c r="G107" i="1"/>
  <c r="G91" i="1" s="1"/>
  <c r="G128" i="1"/>
  <c r="G139" i="1"/>
  <c r="G233" i="1"/>
  <c r="G136" i="1"/>
  <c r="G246" i="1"/>
  <c r="G239" i="1" s="1"/>
  <c r="G92" i="1"/>
  <c r="G152" i="1"/>
  <c r="G163" i="1"/>
  <c r="G171" i="1"/>
  <c r="G159" i="1" s="1"/>
  <c r="G331" i="1"/>
  <c r="G345" i="1"/>
  <c r="G31" i="1"/>
  <c r="G26" i="1"/>
  <c r="G77" i="1"/>
  <c r="G36" i="1"/>
  <c r="G60" i="1"/>
  <c r="G80" i="1"/>
  <c r="G175" i="1"/>
  <c r="G259" i="1"/>
  <c r="G267" i="1"/>
  <c r="G301" i="1"/>
  <c r="G294" i="1" s="1"/>
  <c r="G316" i="1"/>
  <c r="G339" i="1"/>
  <c r="G330" i="1" s="1"/>
  <c r="G309" i="1"/>
  <c r="G308" i="1" s="1"/>
  <c r="G398" i="1"/>
  <c r="G375" i="1" s="1"/>
  <c r="G12" i="1"/>
  <c r="G144" i="1"/>
  <c r="G194" i="1"/>
  <c r="G193" i="1" s="1"/>
  <c r="H241" i="1"/>
  <c r="H244" i="1"/>
  <c r="H247" i="1"/>
  <c r="H257" i="1"/>
  <c r="H260" i="1"/>
  <c r="H263" i="1"/>
  <c r="I263" i="1" s="1"/>
  <c r="H265" i="1"/>
  <c r="I265" i="1" s="1"/>
  <c r="H268" i="1"/>
  <c r="H271" i="1"/>
  <c r="G25" i="1" l="1"/>
  <c r="H267" i="1"/>
  <c r="I267" i="1" s="1"/>
  <c r="I268" i="1"/>
  <c r="G249" i="1"/>
  <c r="G238" i="1" s="1"/>
  <c r="H270" i="1"/>
  <c r="I270" i="1" s="1"/>
  <c r="I271" i="1"/>
  <c r="H259" i="1"/>
  <c r="I259" i="1" s="1"/>
  <c r="I260" i="1"/>
  <c r="H256" i="1"/>
  <c r="I256" i="1" s="1"/>
  <c r="I257" i="1"/>
  <c r="H246" i="1"/>
  <c r="I246" i="1" s="1"/>
  <c r="I247" i="1"/>
  <c r="H243" i="1"/>
  <c r="I243" i="1" s="1"/>
  <c r="I244" i="1"/>
  <c r="H240" i="1"/>
  <c r="I241" i="1"/>
  <c r="G174" i="1"/>
  <c r="H143" i="1"/>
  <c r="I144" i="1"/>
  <c r="G63" i="1"/>
  <c r="G59" i="1"/>
  <c r="G151" i="1"/>
  <c r="G135" i="1"/>
  <c r="G124" i="1"/>
  <c r="G143" i="1"/>
  <c r="G370" i="1"/>
  <c r="H262" i="1"/>
  <c r="G142" i="1" l="1"/>
  <c r="I143" i="1"/>
  <c r="I262" i="1"/>
  <c r="H239" i="1"/>
  <c r="I240" i="1"/>
  <c r="G11" i="1"/>
  <c r="G123" i="1"/>
  <c r="G329" i="1"/>
  <c r="H399" i="1"/>
  <c r="I399" i="1" s="1"/>
  <c r="H401" i="1"/>
  <c r="I401" i="1" s="1"/>
  <c r="H396" i="1"/>
  <c r="H302" i="1"/>
  <c r="H301" i="1" l="1"/>
  <c r="I301" i="1" s="1"/>
  <c r="I302" i="1"/>
  <c r="H395" i="1"/>
  <c r="I395" i="1" s="1"/>
  <c r="I396" i="1"/>
  <c r="I239" i="1"/>
  <c r="G428" i="1"/>
  <c r="H398" i="1"/>
  <c r="I398" i="1" l="1"/>
  <c r="H426" i="1"/>
  <c r="I426" i="1" s="1"/>
  <c r="H422" i="1"/>
  <c r="I422" i="1" s="1"/>
  <c r="H408" i="1"/>
  <c r="I408" i="1" s="1"/>
  <c r="H393" i="1"/>
  <c r="I393" i="1" s="1"/>
  <c r="H390" i="1"/>
  <c r="I390" i="1" s="1"/>
  <c r="H387" i="1"/>
  <c r="I387" i="1" s="1"/>
  <c r="H383" i="1"/>
  <c r="I383" i="1" s="1"/>
  <c r="H380" i="1"/>
  <c r="I380" i="1" s="1"/>
  <c r="H377" i="1"/>
  <c r="I377" i="1" s="1"/>
  <c r="H373" i="1"/>
  <c r="I373" i="1" s="1"/>
  <c r="H365" i="1"/>
  <c r="H362" i="1"/>
  <c r="I362" i="1" s="1"/>
  <c r="H355" i="1"/>
  <c r="I355" i="1" s="1"/>
  <c r="H346" i="1"/>
  <c r="I346" i="1" s="1"/>
  <c r="H343" i="1"/>
  <c r="I343" i="1" s="1"/>
  <c r="H340" i="1"/>
  <c r="I340" i="1" s="1"/>
  <c r="H334" i="1"/>
  <c r="I334" i="1" s="1"/>
  <c r="H332" i="1"/>
  <c r="I332" i="1" s="1"/>
  <c r="H324" i="1"/>
  <c r="I324" i="1" s="1"/>
  <c r="H321" i="1"/>
  <c r="I321" i="1" s="1"/>
  <c r="H319" i="1"/>
  <c r="I319" i="1" s="1"/>
  <c r="H317" i="1"/>
  <c r="I317" i="1" s="1"/>
  <c r="H312" i="1"/>
  <c r="I312" i="1" s="1"/>
  <c r="H310" i="1"/>
  <c r="I310" i="1" s="1"/>
  <c r="H299" i="1"/>
  <c r="I299" i="1" s="1"/>
  <c r="H289" i="1"/>
  <c r="I289" i="1" s="1"/>
  <c r="H277" i="1"/>
  <c r="I277" i="1" s="1"/>
  <c r="H236" i="1"/>
  <c r="I236" i="1" s="1"/>
  <c r="H218" i="1"/>
  <c r="I218" i="1" s="1"/>
  <c r="I201" i="1"/>
  <c r="H199" i="1"/>
  <c r="I199" i="1" s="1"/>
  <c r="H196" i="1"/>
  <c r="I196" i="1" s="1"/>
  <c r="H188" i="1"/>
  <c r="I188" i="1" s="1"/>
  <c r="H182" i="1"/>
  <c r="I182" i="1" s="1"/>
  <c r="H179" i="1"/>
  <c r="I179" i="1" s="1"/>
  <c r="H172" i="1"/>
  <c r="I172" i="1" s="1"/>
  <c r="H169" i="1"/>
  <c r="I169" i="1" s="1"/>
  <c r="H167" i="1"/>
  <c r="I167" i="1" s="1"/>
  <c r="H164" i="1"/>
  <c r="I164" i="1" s="1"/>
  <c r="H161" i="1"/>
  <c r="I161" i="1" s="1"/>
  <c r="H157" i="1"/>
  <c r="I157" i="1" s="1"/>
  <c r="H155" i="1"/>
  <c r="I155" i="1" s="1"/>
  <c r="H153" i="1"/>
  <c r="I153" i="1" s="1"/>
  <c r="H149" i="1"/>
  <c r="I149" i="1" s="1"/>
  <c r="H140" i="1"/>
  <c r="I140" i="1" s="1"/>
  <c r="H137" i="1"/>
  <c r="I137" i="1" s="1"/>
  <c r="H133" i="1"/>
  <c r="I133" i="1" s="1"/>
  <c r="H131" i="1"/>
  <c r="I131" i="1" s="1"/>
  <c r="H129" i="1"/>
  <c r="I129" i="1" s="1"/>
  <c r="H112" i="1"/>
  <c r="I112" i="1" s="1"/>
  <c r="H110" i="1"/>
  <c r="I110" i="1" s="1"/>
  <c r="H108" i="1"/>
  <c r="I108" i="1" s="1"/>
  <c r="H99" i="1"/>
  <c r="I99" i="1" s="1"/>
  <c r="H93" i="1"/>
  <c r="I93" i="1" s="1"/>
  <c r="H89" i="1"/>
  <c r="I89" i="1" s="1"/>
  <c r="H81" i="1"/>
  <c r="I81" i="1" s="1"/>
  <c r="H78" i="1"/>
  <c r="I78" i="1" s="1"/>
  <c r="H73" i="1"/>
  <c r="I73" i="1" s="1"/>
  <c r="H75" i="1"/>
  <c r="I75" i="1" s="1"/>
  <c r="H67" i="1"/>
  <c r="I67" i="1" s="1"/>
  <c r="H65" i="1"/>
  <c r="I65" i="1" s="1"/>
  <c r="H61" i="1"/>
  <c r="I61" i="1" s="1"/>
  <c r="H52" i="1"/>
  <c r="I52" i="1" s="1"/>
  <c r="H50" i="1"/>
  <c r="H47" i="1"/>
  <c r="I47" i="1" s="1"/>
  <c r="H44" i="1"/>
  <c r="I44" i="1" s="1"/>
  <c r="H42" i="1"/>
  <c r="I42" i="1" s="1"/>
  <c r="H39" i="1"/>
  <c r="I39" i="1" s="1"/>
  <c r="H37" i="1"/>
  <c r="I37" i="1" s="1"/>
  <c r="H34" i="1"/>
  <c r="I34" i="1" s="1"/>
  <c r="H32" i="1"/>
  <c r="I32" i="1" s="1"/>
  <c r="H29" i="1"/>
  <c r="I29" i="1" s="1"/>
  <c r="H27" i="1"/>
  <c r="I27" i="1" s="1"/>
  <c r="H20" i="1"/>
  <c r="I20" i="1" s="1"/>
  <c r="H18" i="1"/>
  <c r="I18" i="1" s="1"/>
  <c r="H14" i="1"/>
  <c r="I14" i="1" s="1"/>
  <c r="I50" i="1" l="1"/>
  <c r="H49" i="1"/>
  <c r="H364" i="1"/>
  <c r="I365" i="1"/>
  <c r="H80" i="1"/>
  <c r="I80" i="1" s="1"/>
  <c r="H88" i="1"/>
  <c r="I88" i="1" s="1"/>
  <c r="H136" i="1"/>
  <c r="I136" i="1" s="1"/>
  <c r="H178" i="1"/>
  <c r="I178" i="1" s="1"/>
  <c r="H195" i="1"/>
  <c r="I195" i="1" s="1"/>
  <c r="H342" i="1"/>
  <c r="I342" i="1" s="1"/>
  <c r="H46" i="1"/>
  <c r="I46" i="1" s="1"/>
  <c r="H77" i="1"/>
  <c r="I77" i="1" s="1"/>
  <c r="H163" i="1"/>
  <c r="I163" i="1" s="1"/>
  <c r="H175" i="1"/>
  <c r="I175" i="1" s="1"/>
  <c r="H217" i="1"/>
  <c r="H339" i="1"/>
  <c r="H60" i="1"/>
  <c r="I60" i="1" s="1"/>
  <c r="H148" i="1"/>
  <c r="I148" i="1" s="1"/>
  <c r="H160" i="1"/>
  <c r="I160" i="1" s="1"/>
  <c r="H171" i="1"/>
  <c r="I171" i="1" s="1"/>
  <c r="H407" i="1"/>
  <c r="I407" i="1" s="1"/>
  <c r="H425" i="1"/>
  <c r="I425" i="1" s="1"/>
  <c r="H13" i="1"/>
  <c r="I13" i="1" s="1"/>
  <c r="H41" i="1"/>
  <c r="I41" i="1" s="1"/>
  <c r="H92" i="1"/>
  <c r="I92" i="1" s="1"/>
  <c r="H98" i="1"/>
  <c r="I98" i="1" s="1"/>
  <c r="H139" i="1"/>
  <c r="I139" i="1" s="1"/>
  <c r="H181" i="1"/>
  <c r="I181" i="1" s="1"/>
  <c r="H187" i="1"/>
  <c r="I187" i="1" s="1"/>
  <c r="H198" i="1"/>
  <c r="I198" i="1" s="1"/>
  <c r="H235" i="1"/>
  <c r="I235" i="1" s="1"/>
  <c r="H323" i="1"/>
  <c r="I323" i="1" s="1"/>
  <c r="H345" i="1"/>
  <c r="I345" i="1" s="1"/>
  <c r="H392" i="1"/>
  <c r="I392" i="1" s="1"/>
  <c r="H421" i="1"/>
  <c r="I421" i="1" s="1"/>
  <c r="H298" i="1"/>
  <c r="H288" i="1"/>
  <c r="I288" i="1" s="1"/>
  <c r="H276" i="1"/>
  <c r="H361" i="1"/>
  <c r="I361" i="1" s="1"/>
  <c r="H354" i="1"/>
  <c r="I354" i="1" s="1"/>
  <c r="H386" i="1"/>
  <c r="H382" i="1"/>
  <c r="I382" i="1" s="1"/>
  <c r="H376" i="1"/>
  <c r="I376" i="1" s="1"/>
  <c r="H379" i="1"/>
  <c r="I379" i="1" s="1"/>
  <c r="H389" i="1"/>
  <c r="I389" i="1" s="1"/>
  <c r="H372" i="1"/>
  <c r="I372" i="1" s="1"/>
  <c r="H331" i="1"/>
  <c r="I331" i="1" s="1"/>
  <c r="H309" i="1"/>
  <c r="H72" i="1"/>
  <c r="H128" i="1"/>
  <c r="I128" i="1" s="1"/>
  <c r="H166" i="1"/>
  <c r="I166" i="1" s="1"/>
  <c r="H316" i="1"/>
  <c r="I316" i="1" s="1"/>
  <c r="H152" i="1"/>
  <c r="I152" i="1" s="1"/>
  <c r="H107" i="1"/>
  <c r="H64" i="1"/>
  <c r="I64" i="1" s="1"/>
  <c r="I49" i="1"/>
  <c r="H36" i="1"/>
  <c r="I36" i="1" s="1"/>
  <c r="H31" i="1"/>
  <c r="I31" i="1" s="1"/>
  <c r="H26" i="1"/>
  <c r="H17" i="1"/>
  <c r="I26" i="1" l="1"/>
  <c r="H25" i="1"/>
  <c r="H216" i="1"/>
  <c r="I217" i="1"/>
  <c r="I17" i="1"/>
  <c r="H16" i="1"/>
  <c r="I309" i="1"/>
  <c r="H308" i="1"/>
  <c r="I276" i="1"/>
  <c r="H249" i="1"/>
  <c r="I386" i="1"/>
  <c r="H375" i="1"/>
  <c r="I375" i="1" s="1"/>
  <c r="H360" i="1"/>
  <c r="I364" i="1"/>
  <c r="H330" i="1"/>
  <c r="I330" i="1" s="1"/>
  <c r="I339" i="1"/>
  <c r="H294" i="1"/>
  <c r="I294" i="1" s="1"/>
  <c r="I298" i="1"/>
  <c r="H91" i="1"/>
  <c r="I91" i="1" s="1"/>
  <c r="I107" i="1"/>
  <c r="H63" i="1"/>
  <c r="I72" i="1"/>
  <c r="H135" i="1"/>
  <c r="I135" i="1" s="1"/>
  <c r="I360" i="1"/>
  <c r="H194" i="1"/>
  <c r="H174" i="1"/>
  <c r="I174" i="1" s="1"/>
  <c r="H151" i="1"/>
  <c r="H59" i="1"/>
  <c r="I59" i="1" s="1"/>
  <c r="I16" i="1"/>
  <c r="H420" i="1"/>
  <c r="I420" i="1" s="1"/>
  <c r="H406" i="1"/>
  <c r="I406" i="1" s="1"/>
  <c r="H87" i="1"/>
  <c r="I87" i="1" s="1"/>
  <c r="H234" i="1"/>
  <c r="I234" i="1" s="1"/>
  <c r="H147" i="1"/>
  <c r="I147" i="1" s="1"/>
  <c r="H124" i="1"/>
  <c r="I124" i="1" s="1"/>
  <c r="H12" i="1"/>
  <c r="I12" i="1" s="1"/>
  <c r="H424" i="1"/>
  <c r="I424" i="1" s="1"/>
  <c r="H159" i="1"/>
  <c r="I159" i="1" s="1"/>
  <c r="H371" i="1"/>
  <c r="I371" i="1" s="1"/>
  <c r="I308" i="1"/>
  <c r="I63" i="1"/>
  <c r="I25" i="1"/>
  <c r="I194" i="1" l="1"/>
  <c r="H193" i="1"/>
  <c r="I249" i="1"/>
  <c r="H238" i="1"/>
  <c r="I238" i="1" s="1"/>
  <c r="I216" i="1"/>
  <c r="H142" i="1"/>
  <c r="I142" i="1" s="1"/>
  <c r="I151" i="1"/>
  <c r="H11" i="1"/>
  <c r="I11" i="1" s="1"/>
  <c r="H329" i="1"/>
  <c r="I329" i="1" s="1"/>
  <c r="H419" i="1"/>
  <c r="I419" i="1" s="1"/>
  <c r="H233" i="1"/>
  <c r="I233" i="1" s="1"/>
  <c r="H123" i="1"/>
  <c r="I123" i="1" s="1"/>
  <c r="I193" i="1"/>
  <c r="H370" i="1"/>
  <c r="I370" i="1" s="1"/>
  <c r="H428" i="1" l="1"/>
  <c r="I428" i="1" s="1"/>
</calcChain>
</file>

<file path=xl/sharedStrings.xml><?xml version="1.0" encoding="utf-8"?>
<sst xmlns="http://schemas.openxmlformats.org/spreadsheetml/2006/main" count="2083" uniqueCount="298">
  <si>
    <t/>
  </si>
  <si>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</si>
  <si>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</si>
  <si>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</si>
  <si>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</si>
  <si>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</si>
  <si>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</si>
  <si>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</si>
  <si>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</si>
  <si>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</si>
  <si>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</si>
  <si>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</si>
  <si>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</si>
  <si>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</si>
  <si>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</si>
  <si>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</si>
  <si>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</si>
  <si>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</si>
  <si>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</si>
  <si>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</si>
  <si>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</si>
  <si>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</si>
  <si>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</si>
  <si>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</si>
  <si>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</si>
  <si>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</si>
  <si>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</si>
  <si>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</si>
  <si>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</si>
  <si>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</si>
  <si>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</si>
  <si>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</si>
  <si>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</si>
  <si>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</si>
  <si>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</si>
  <si>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</si>
  <si>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</si>
  <si>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</si>
  <si>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</si>
  <si>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</si>
  <si>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</si>
  <si>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</si>
  <si>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</si>
  <si>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</si>
  <si>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</si>
  <si>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</si>
  <si>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</si>
  <si>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</si>
  <si>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</si>
  <si>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</si>
  <si>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</si>
  <si>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</si>
  <si>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</si>
  <si>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</si>
  <si>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</si>
  <si>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</si>
  <si>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</si>
  <si>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</si>
  <si>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</si>
  <si>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</si>
  <si>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</si>
  <si>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</si>
  <si>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</si>
  <si>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</si>
  <si>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</si>
  <si>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</si>
  <si>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</si>
  <si>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</si>
  <si>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</si>
  <si>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</si>
  <si>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</si>
  <si>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</si>
  <si>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</si>
  <si>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</si>
  <si>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</si>
  <si>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</si>
  <si>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</si>
  <si>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</si>
  <si>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</si>
  <si>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</si>
  <si>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</si>
  <si>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</si>
  <si>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</si>
  <si>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</si>
  <si>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</si>
  <si>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</si>
  <si>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</si>
  <si>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</si>
  <si>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</si>
  <si>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</si>
  <si>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</si>
  <si>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</si>
  <si>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</si>
  <si>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</si>
  <si>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</si>
  <si>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</si>
  <si>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</si>
  <si>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</si>
  <si>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</si>
  <si>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</si>
  <si>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</si>
  <si>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</si>
  <si>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</si>
  <si>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</si>
  <si>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</si>
  <si>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</si>
  <si>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</si>
  <si>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</si>
  <si>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</si>
  <si>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</si>
  <si>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</si>
  <si>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</si>
  <si>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</si>
  <si>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</si>
  <si>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</si>
  <si>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</si>
  <si>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</si>
  <si>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</si>
  <si>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</si>
  <si>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</si>
  <si>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</si>
  <si>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</si>
  <si>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</si>
  <si>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</si>
  <si>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</si>
  <si>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</si>
  <si>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</si>
  <si>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</si>
  <si>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</si>
  <si>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</si>
  <si>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</si>
  <si>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</si>
  <si>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</si>
  <si>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</si>
  <si>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</si>
  <si>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</si>
  <si>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</si>
  <si>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</si>
  <si>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</si>
  <si>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</si>
  <si>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</si>
  <si>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</si>
  <si>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</si>
  <si>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</si>
  <si>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</si>
  <si>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</si>
  <si>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</si>
  <si>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</si>
  <si>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</si>
  <si>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</si>
  <si>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</si>
  <si>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</si>
  <si>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</si>
  <si>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</si>
  <si>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</si>
  <si>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</si>
  <si>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</si>
  <si>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</si>
  <si>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</si>
  <si>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</si>
  <si>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</si>
  <si>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</si>
  <si>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</si>
  <si>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</si>
  <si>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</si>
  <si>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</si>
  <si>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</si>
  <si>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</si>
  <si>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</si>
  <si>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</si>
  <si>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</si>
  <si>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</si>
  <si>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</si>
  <si>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</si>
  <si>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</si>
  <si>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</si>
  <si>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</si>
  <si>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</si>
  <si>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</si>
  <si>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</si>
  <si>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</si>
  <si>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</si>
  <si>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</si>
  <si>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</si>
  <si>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</si>
  <si>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</si>
  <si>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</si>
  <si>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</si>
  <si>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</si>
  <si>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</si>
  <si>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</si>
  <si>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</si>
  <si>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</si>
  <si>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</si>
  <si>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</si>
  <si>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</si>
  <si>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</si>
  <si>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</si>
  <si>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</si>
  <si>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</si>
  <si>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</si>
  <si>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</si>
  <si>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</si>
  <si>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</si>
  <si>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</si>
  <si>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</si>
  <si>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</si>
  <si>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</si>
  <si>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</si>
  <si>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</si>
  <si>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</si>
  <si>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</si>
  <si>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</si>
  <si>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</si>
  <si>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</si>
  <si>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</si>
  <si>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</si>
  <si>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</si>
  <si>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</si>
  <si>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</si>
  <si>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</si>
  <si>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</si>
  <si>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</si>
  <si>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</si>
  <si>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</si>
  <si>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</si>
  <si>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</si>
  <si>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</si>
  <si>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</si>
  <si>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</si>
  <si>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</si>
  <si>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</si>
  <si>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</si>
  <si>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</si>
  <si>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</si>
  <si>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</si>
  <si>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</si>
  <si>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</si>
  <si>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</si>
  <si>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</si>
  <si>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</si>
  <si>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</si>
  <si>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</si>
  <si>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</si>
  <si>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</si>
  <si>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</si>
  <si>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</si>
  <si>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</si>
  <si>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</si>
  <si>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</si>
  <si>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</si>
  <si>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</si>
  <si>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</si>
  <si>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</si>
  <si>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</si>
  <si>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</si>
  <si>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</si>
  <si>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</si>
  <si>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</si>
  <si>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</si>
  <si>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</si>
  <si>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</si>
  <si>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</si>
  <si>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</si>
  <si>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</si>
  <si>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</si>
  <si>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</si>
  <si>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</si>
  <si>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</si>
  <si>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</si>
  <si>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</si>
  <si>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</si>
  <si>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</si>
  <si>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</si>
  <si>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</si>
  <si>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</si>
  <si>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</si>
  <si>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</si>
  <si>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</si>
  <si>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</si>
  <si>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</si>
  <si>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</si>
  <si>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</si>
  <si>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</si>
  <si>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</si>
  <si>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</si>
  <si>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</si>
  <si>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4.5</t>
  </si>
  <si>
    <t>Проведение мероприятий, связанных с обеспечением безопастности населения</t>
  </si>
  <si>
    <t>70 0 00 19030</t>
  </si>
  <si>
    <t>Бюджетные ассигнования, утвержденные решением о бюджете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</si>
  <si>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</si>
  <si>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</si>
  <si>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</si>
  <si>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(в рублях)</t>
  </si>
  <si>
    <t>Отчет об исполнении расходов, предусмотренных приложением  4 к решению Клинцовского районного Совета народных депутатов  
"О  бюджете Клинцовского муниципального района Брянской области на 2024 год и на плановый  период 2025 и 2026 годов"                                                                                                                                                                                                           "Распределение бюджетных ассигнований по разделам и подразделам, целевым статьям и видам расходов классификации расходов бюджета на 2024 год"</t>
  </si>
  <si>
    <t>Заместитель главы администрации Клинцовского района</t>
  </si>
  <si>
    <t>О.И. Казачкова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</si>
</sst>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431"/>
  <sheetViews>
    <sheetView tabSelected="1" topLeftCell="A413" zoomScale="90" zoomScaleNormal="90" workbookViewId="0">
      <selection activeCell="I425" sqref="I425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6" width="18" customWidth="1"/>
    <col min="7" max="7" width="20.21875" customWidth="1"/>
    <col min="8" max="8" width="17.77734375" customWidth="1"/>
    <col min="9" max="9" width="17" customWidth="1"/>
  </cols>
  <sheetData>
    <row r="1" spans="1:9" ht="19.2" hidden="1" customHeight="1" x14ac:dyDescent="0.25">
      <c r="D1" s="26" t="s">
        <v>287</v>
      </c>
      <c r="E1" s="26"/>
      <c r="F1" s="26"/>
      <c r="G1" s="26"/>
      <c r="H1" s="26"/>
      <c r="I1" s="26"/>
    </row>
    <row r="2" spans="1:9" ht="19.2" hidden="1" customHeight="1" x14ac:dyDescent="0.25">
      <c r="D2" s="25" t="s">
        <v>255</v>
      </c>
      <c r="E2" s="25"/>
      <c r="F2" s="25"/>
      <c r="G2" s="25"/>
      <c r="H2" s="25"/>
      <c r="I2" s="25"/>
    </row>
    <row r="3" spans="1:9" ht="19.2" hidden="1" customHeight="1" x14ac:dyDescent="0.25">
      <c r="D3" s="25" t="s">
        <v>256</v>
      </c>
      <c r="E3" s="25"/>
      <c r="F3" s="25"/>
      <c r="G3" s="25"/>
      <c r="H3" s="25"/>
      <c r="I3" s="25"/>
    </row>
    <row r="4" spans="1:9" ht="19.2" hidden="1" customHeight="1" x14ac:dyDescent="0.25">
      <c r="D4" s="25" t="s">
        <v>257</v>
      </c>
      <c r="E4" s="25"/>
      <c r="F4" s="25"/>
      <c r="G4" s="25"/>
      <c r="H4" s="25"/>
      <c r="I4" s="25"/>
    </row>
    <row r="5" spans="1:9" ht="19.2" hidden="1" customHeight="1" x14ac:dyDescent="0.25">
      <c r="D5" s="25" t="s">
        <v>258</v>
      </c>
      <c r="E5" s="25"/>
      <c r="F5" s="25"/>
      <c r="G5" s="25"/>
      <c r="H5" s="25"/>
      <c r="I5" s="25"/>
    </row>
    <row r="6" spans="1:9" ht="15.6" x14ac:dyDescent="0.25">
      <c r="A6" s="7" t="s">
        <v>0</v>
      </c>
      <c r="B6" s="7" t="s">
        <v>0</v>
      </c>
      <c r="C6" s="8" t="s">
        <v>0</v>
      </c>
      <c r="D6" s="8" t="s">
        <v>0</v>
      </c>
      <c r="E6" s="8" t="s">
        <v>0</v>
      </c>
      <c r="F6" s="29"/>
      <c r="G6" s="29"/>
      <c r="H6" s="29"/>
    </row>
    <row r="7" spans="1:9" ht="67.2" customHeight="1" x14ac:dyDescent="0.25">
      <c r="A7" s="30" t="s">
        <v>295</v>
      </c>
      <c r="B7" s="31"/>
      <c r="C7" s="31"/>
      <c r="D7" s="31"/>
      <c r="E7" s="31"/>
      <c r="F7" s="31"/>
      <c r="G7" s="31"/>
      <c r="H7" s="31"/>
      <c r="I7" s="31"/>
    </row>
    <row r="8" spans="1:9" ht="15.6" x14ac:dyDescent="0.25">
      <c r="A8" s="32"/>
      <c r="B8" s="32"/>
      <c r="C8" s="32"/>
      <c r="D8" s="32"/>
      <c r="E8" s="32"/>
      <c r="F8" s="32"/>
      <c r="G8" s="32"/>
      <c r="H8" s="32"/>
      <c r="I8" s="32"/>
    </row>
    <row r="9" spans="1:9" ht="15.6" x14ac:dyDescent="0.25">
      <c r="A9" s="27"/>
      <c r="B9" s="27"/>
      <c r="C9" s="27"/>
      <c r="D9" s="27"/>
      <c r="E9" s="27"/>
      <c r="F9" s="27"/>
      <c r="G9" s="27"/>
      <c r="H9" s="27"/>
      <c r="I9" s="20" t="s">
        <v>294</v>
      </c>
    </row>
    <row r="10" spans="1:9" ht="109.2" x14ac:dyDescent="0.25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290</v>
      </c>
      <c r="G10" s="1" t="s">
        <v>291</v>
      </c>
      <c r="H10" s="11" t="s">
        <v>292</v>
      </c>
      <c r="I10" s="14" t="s">
        <v>293</v>
      </c>
    </row>
    <row r="11" spans="1:9" ht="15.6" x14ac:dyDescent="0.25">
      <c r="A11" s="2" t="s">
        <v>6</v>
      </c>
      <c r="B11" s="1" t="s">
        <v>7</v>
      </c>
      <c r="C11" s="1" t="s">
        <v>0</v>
      </c>
      <c r="D11" s="1" t="s">
        <v>0</v>
      </c>
      <c r="E11" s="1" t="s">
        <v>0</v>
      </c>
      <c r="F11" s="3">
        <f>F12+F16+F25+F59+F63+F83+F87+F91</f>
        <v>36062325.530000001</v>
      </c>
      <c r="G11" s="3">
        <f>G12+G16+G25+G59+G63+G83+G87+G91</f>
        <v>36062325.530000001</v>
      </c>
      <c r="H11" s="12">
        <f>H12+H16+H25+H59+H63+H83+H87+H91</f>
        <v>35554418.25</v>
      </c>
      <c r="I11" s="21">
        <f>H11/G11</f>
        <v>0.98591584784022102</v>
      </c>
    </row>
    <row r="12" spans="1:9" ht="46.8" x14ac:dyDescent="0.25">
      <c r="A12" s="2" t="s">
        <v>8</v>
      </c>
      <c r="B12" s="1" t="s">
        <v>7</v>
      </c>
      <c r="C12" s="1" t="s">
        <v>9</v>
      </c>
      <c r="D12" s="1" t="s">
        <v>0</v>
      </c>
      <c r="E12" s="1" t="s">
        <v>0</v>
      </c>
      <c r="F12" s="3">
        <f t="shared" ref="F12:H14" si="0">F13</f>
        <v>1592100</v>
      </c>
      <c r="G12" s="3">
        <f t="shared" si="0"/>
        <v>1592100</v>
      </c>
      <c r="H12" s="12">
        <f t="shared" si="0"/>
        <v>1548886.65</v>
      </c>
      <c r="I12" s="21">
        <f t="shared" ref="I12:I75" si="1">H12/G12</f>
        <v>0.97285764085170523</v>
      </c>
    </row>
    <row r="13" spans="1:9" ht="31.2" x14ac:dyDescent="0.25">
      <c r="A13" s="4" t="s">
        <v>10</v>
      </c>
      <c r="B13" s="1" t="s">
        <v>7</v>
      </c>
      <c r="C13" s="1" t="s">
        <v>9</v>
      </c>
      <c r="D13" s="1" t="s">
        <v>11</v>
      </c>
      <c r="E13" s="5" t="s">
        <v>0</v>
      </c>
      <c r="F13" s="3">
        <f t="shared" si="0"/>
        <v>1592100</v>
      </c>
      <c r="G13" s="3">
        <f t="shared" si="0"/>
        <v>1592100</v>
      </c>
      <c r="H13" s="12">
        <f t="shared" si="0"/>
        <v>1548886.65</v>
      </c>
      <c r="I13" s="21">
        <f t="shared" si="1"/>
        <v>0.97285764085170523</v>
      </c>
    </row>
    <row r="14" spans="1:9" ht="93.6" x14ac:dyDescent="0.25">
      <c r="A14" s="4" t="s">
        <v>12</v>
      </c>
      <c r="B14" s="1" t="s">
        <v>7</v>
      </c>
      <c r="C14" s="1" t="s">
        <v>9</v>
      </c>
      <c r="D14" s="1" t="s">
        <v>11</v>
      </c>
      <c r="E14" s="1" t="s">
        <v>13</v>
      </c>
      <c r="F14" s="3">
        <f t="shared" si="0"/>
        <v>1592100</v>
      </c>
      <c r="G14" s="3">
        <f t="shared" ref="G14:H14" si="2">G15</f>
        <v>1592100</v>
      </c>
      <c r="H14" s="12">
        <f t="shared" si="2"/>
        <v>1548886.65</v>
      </c>
      <c r="I14" s="21">
        <f t="shared" si="1"/>
        <v>0.97285764085170523</v>
      </c>
    </row>
    <row r="15" spans="1:9" ht="31.2" x14ac:dyDescent="0.25">
      <c r="A15" s="4" t="s">
        <v>14</v>
      </c>
      <c r="B15" s="1" t="s">
        <v>7</v>
      </c>
      <c r="C15" s="1" t="s">
        <v>9</v>
      </c>
      <c r="D15" s="1" t="s">
        <v>11</v>
      </c>
      <c r="E15" s="1" t="s">
        <v>15</v>
      </c>
      <c r="F15" s="3">
        <v>1592100</v>
      </c>
      <c r="G15" s="3">
        <v>1592100</v>
      </c>
      <c r="H15" s="12">
        <v>1548886.65</v>
      </c>
      <c r="I15" s="21">
        <f t="shared" si="1"/>
        <v>0.97285764085170523</v>
      </c>
    </row>
    <row r="16" spans="1:9" ht="62.4" x14ac:dyDescent="0.25">
      <c r="A16" s="2" t="s">
        <v>16</v>
      </c>
      <c r="B16" s="1" t="s">
        <v>7</v>
      </c>
      <c r="C16" s="1" t="s">
        <v>17</v>
      </c>
      <c r="D16" s="1" t="s">
        <v>0</v>
      </c>
      <c r="E16" s="1" t="s">
        <v>0</v>
      </c>
      <c r="F16" s="3">
        <f>F17+F22</f>
        <v>929165</v>
      </c>
      <c r="G16" s="3">
        <f t="shared" ref="G16:H16" si="3">G17+G22</f>
        <v>929165</v>
      </c>
      <c r="H16" s="3">
        <f t="shared" si="3"/>
        <v>906848.28</v>
      </c>
      <c r="I16" s="21">
        <f t="shared" si="1"/>
        <v>0.97598196229948397</v>
      </c>
    </row>
    <row r="17" spans="1:9" ht="46.8" x14ac:dyDescent="0.25">
      <c r="A17" s="4" t="s">
        <v>18</v>
      </c>
      <c r="B17" s="1" t="s">
        <v>7</v>
      </c>
      <c r="C17" s="1" t="s">
        <v>17</v>
      </c>
      <c r="D17" s="1" t="s">
        <v>19</v>
      </c>
      <c r="E17" s="5" t="s">
        <v>0</v>
      </c>
      <c r="F17" s="3">
        <f>F18+F20</f>
        <v>921965</v>
      </c>
      <c r="G17" s="3">
        <f t="shared" ref="G17" si="4">G18+G20</f>
        <v>921965</v>
      </c>
      <c r="H17" s="12">
        <f t="shared" ref="H17" si="5">H18+H20</f>
        <v>899648.28</v>
      </c>
      <c r="I17" s="21">
        <f t="shared" si="1"/>
        <v>0.97579439566577908</v>
      </c>
    </row>
    <row r="18" spans="1:9" ht="93.6" x14ac:dyDescent="0.25">
      <c r="A18" s="4" t="s">
        <v>12</v>
      </c>
      <c r="B18" s="1" t="s">
        <v>7</v>
      </c>
      <c r="C18" s="1" t="s">
        <v>17</v>
      </c>
      <c r="D18" s="1" t="s">
        <v>19</v>
      </c>
      <c r="E18" s="1" t="s">
        <v>13</v>
      </c>
      <c r="F18" s="3">
        <f>F19</f>
        <v>399300</v>
      </c>
      <c r="G18" s="3">
        <f t="shared" ref="G18:H18" si="6">G19</f>
        <v>399300</v>
      </c>
      <c r="H18" s="12">
        <f t="shared" si="6"/>
        <v>392449.05</v>
      </c>
      <c r="I18" s="21">
        <f t="shared" si="1"/>
        <v>0.98284259954921105</v>
      </c>
    </row>
    <row r="19" spans="1:9" ht="31.2" x14ac:dyDescent="0.25">
      <c r="A19" s="4" t="s">
        <v>14</v>
      </c>
      <c r="B19" s="1" t="s">
        <v>7</v>
      </c>
      <c r="C19" s="1" t="s">
        <v>17</v>
      </c>
      <c r="D19" s="1" t="s">
        <v>19</v>
      </c>
      <c r="E19" s="1" t="s">
        <v>15</v>
      </c>
      <c r="F19" s="3">
        <v>399300</v>
      </c>
      <c r="G19" s="3">
        <v>399300</v>
      </c>
      <c r="H19" s="12">
        <v>392449.05</v>
      </c>
      <c r="I19" s="21">
        <f t="shared" si="1"/>
        <v>0.98284259954921105</v>
      </c>
    </row>
    <row r="20" spans="1:9" ht="46.8" x14ac:dyDescent="0.25">
      <c r="A20" s="4" t="s">
        <v>20</v>
      </c>
      <c r="B20" s="1" t="s">
        <v>7</v>
      </c>
      <c r="C20" s="1" t="s">
        <v>17</v>
      </c>
      <c r="D20" s="1" t="s">
        <v>19</v>
      </c>
      <c r="E20" s="1" t="s">
        <v>21</v>
      </c>
      <c r="F20" s="3">
        <f>F21</f>
        <v>522665</v>
      </c>
      <c r="G20" s="3">
        <f t="shared" ref="G20:H20" si="7">G21</f>
        <v>522665</v>
      </c>
      <c r="H20" s="12">
        <f t="shared" si="7"/>
        <v>507199.23</v>
      </c>
      <c r="I20" s="21">
        <f t="shared" si="1"/>
        <v>0.97040978446997594</v>
      </c>
    </row>
    <row r="21" spans="1:9" ht="46.8" x14ac:dyDescent="0.25">
      <c r="A21" s="4" t="s">
        <v>22</v>
      </c>
      <c r="B21" s="1" t="s">
        <v>7</v>
      </c>
      <c r="C21" s="1" t="s">
        <v>17</v>
      </c>
      <c r="D21" s="1" t="s">
        <v>19</v>
      </c>
      <c r="E21" s="1" t="s">
        <v>23</v>
      </c>
      <c r="F21" s="3">
        <v>522665</v>
      </c>
      <c r="G21" s="3">
        <v>522665</v>
      </c>
      <c r="H21" s="12">
        <v>507199.23</v>
      </c>
      <c r="I21" s="21">
        <f t="shared" si="1"/>
        <v>0.97040978446997594</v>
      </c>
    </row>
    <row r="22" spans="1:9" ht="46.8" x14ac:dyDescent="0.25">
      <c r="A22" s="4" t="s">
        <v>24</v>
      </c>
      <c r="B22" s="1" t="s">
        <v>7</v>
      </c>
      <c r="C22" s="1" t="s">
        <v>17</v>
      </c>
      <c r="D22" s="1" t="s">
        <v>25</v>
      </c>
      <c r="E22" s="5" t="s">
        <v>0</v>
      </c>
      <c r="F22" s="3">
        <f>F23</f>
        <v>7200</v>
      </c>
      <c r="G22" s="3">
        <f t="shared" ref="G22:H22" si="8">G23</f>
        <v>7200</v>
      </c>
      <c r="H22" s="3">
        <f t="shared" si="8"/>
        <v>7200</v>
      </c>
      <c r="I22" s="21">
        <f t="shared" si="1"/>
        <v>1</v>
      </c>
    </row>
    <row r="23" spans="1:9" ht="46.8" x14ac:dyDescent="0.25">
      <c r="A23" s="4" t="s">
        <v>20</v>
      </c>
      <c r="B23" s="1" t="s">
        <v>7</v>
      </c>
      <c r="C23" s="1" t="s">
        <v>17</v>
      </c>
      <c r="D23" s="1" t="s">
        <v>25</v>
      </c>
      <c r="E23" s="1" t="s">
        <v>21</v>
      </c>
      <c r="F23" s="3">
        <f>F24</f>
        <v>7200</v>
      </c>
      <c r="G23" s="3">
        <f t="shared" ref="G23:H23" si="9">G24</f>
        <v>7200</v>
      </c>
      <c r="H23" s="3">
        <f t="shared" si="9"/>
        <v>7200</v>
      </c>
      <c r="I23" s="21">
        <f t="shared" si="1"/>
        <v>1</v>
      </c>
    </row>
    <row r="24" spans="1:9" ht="46.8" x14ac:dyDescent="0.25">
      <c r="A24" s="4" t="s">
        <v>22</v>
      </c>
      <c r="B24" s="1" t="s">
        <v>7</v>
      </c>
      <c r="C24" s="1" t="s">
        <v>17</v>
      </c>
      <c r="D24" s="1" t="s">
        <v>25</v>
      </c>
      <c r="E24" s="1" t="s">
        <v>23</v>
      </c>
      <c r="F24" s="3">
        <v>7200</v>
      </c>
      <c r="G24" s="3">
        <v>7200</v>
      </c>
      <c r="H24" s="3">
        <v>7200</v>
      </c>
      <c r="I24" s="21">
        <f t="shared" si="1"/>
        <v>1</v>
      </c>
    </row>
    <row r="25" spans="1:9" ht="78" x14ac:dyDescent="0.25">
      <c r="A25" s="2" t="s">
        <v>26</v>
      </c>
      <c r="B25" s="1" t="s">
        <v>7</v>
      </c>
      <c r="C25" s="1" t="s">
        <v>27</v>
      </c>
      <c r="D25" s="1" t="s">
        <v>0</v>
      </c>
      <c r="E25" s="1" t="s">
        <v>0</v>
      </c>
      <c r="F25" s="3">
        <f>F26+F31+F36+F41+F46+F49+F56</f>
        <v>21976496.52</v>
      </c>
      <c r="G25" s="3">
        <f t="shared" ref="G25:H25" si="10">G26+G31+G36+G41+G46+G49+G56</f>
        <v>21976496.52</v>
      </c>
      <c r="H25" s="3">
        <f t="shared" si="10"/>
        <v>21605136.849999998</v>
      </c>
      <c r="I25" s="21">
        <f t="shared" si="1"/>
        <v>0.98310196215024348</v>
      </c>
    </row>
    <row r="26" spans="1:9" ht="234" x14ac:dyDescent="0.25">
      <c r="A26" s="4" t="s">
        <v>28</v>
      </c>
      <c r="B26" s="1" t="s">
        <v>7</v>
      </c>
      <c r="C26" s="1" t="s">
        <v>27</v>
      </c>
      <c r="D26" s="1" t="s">
        <v>29</v>
      </c>
      <c r="E26" s="5" t="s">
        <v>0</v>
      </c>
      <c r="F26" s="3">
        <f>F27+F29</f>
        <v>895854</v>
      </c>
      <c r="G26" s="3">
        <f t="shared" ref="G26" si="11">G27+G29</f>
        <v>895854</v>
      </c>
      <c r="H26" s="12">
        <f t="shared" ref="H26" si="12">H27+H29</f>
        <v>895854</v>
      </c>
      <c r="I26" s="21">
        <f t="shared" si="1"/>
        <v>1</v>
      </c>
    </row>
    <row r="27" spans="1:9" ht="93.6" x14ac:dyDescent="0.25">
      <c r="A27" s="4" t="s">
        <v>12</v>
      </c>
      <c r="B27" s="1" t="s">
        <v>7</v>
      </c>
      <c r="C27" s="1" t="s">
        <v>27</v>
      </c>
      <c r="D27" s="1" t="s">
        <v>29</v>
      </c>
      <c r="E27" s="1" t="s">
        <v>13</v>
      </c>
      <c r="F27" s="3">
        <f>F28</f>
        <v>713524.45</v>
      </c>
      <c r="G27" s="3">
        <f t="shared" ref="G27:H27" si="13">G28</f>
        <v>713524.45</v>
      </c>
      <c r="H27" s="12">
        <f t="shared" si="13"/>
        <v>713524.45</v>
      </c>
      <c r="I27" s="21">
        <f t="shared" si="1"/>
        <v>1</v>
      </c>
    </row>
    <row r="28" spans="1:9" ht="31.2" x14ac:dyDescent="0.25">
      <c r="A28" s="4" t="s">
        <v>14</v>
      </c>
      <c r="B28" s="1" t="s">
        <v>7</v>
      </c>
      <c r="C28" s="1" t="s">
        <v>27</v>
      </c>
      <c r="D28" s="1" t="s">
        <v>29</v>
      </c>
      <c r="E28" s="1" t="s">
        <v>15</v>
      </c>
      <c r="F28" s="3">
        <v>713524.45</v>
      </c>
      <c r="G28" s="3">
        <v>713524.45</v>
      </c>
      <c r="H28" s="12">
        <v>713524.45</v>
      </c>
      <c r="I28" s="21">
        <f t="shared" si="1"/>
        <v>1</v>
      </c>
    </row>
    <row r="29" spans="1:9" ht="46.8" x14ac:dyDescent="0.25">
      <c r="A29" s="4" t="s">
        <v>20</v>
      </c>
      <c r="B29" s="1" t="s">
        <v>7</v>
      </c>
      <c r="C29" s="1" t="s">
        <v>27</v>
      </c>
      <c r="D29" s="1" t="s">
        <v>29</v>
      </c>
      <c r="E29" s="1" t="s">
        <v>21</v>
      </c>
      <c r="F29" s="3">
        <f>F30</f>
        <v>182329.55</v>
      </c>
      <c r="G29" s="3">
        <f t="shared" ref="G29:H29" si="14">G30</f>
        <v>182329.55</v>
      </c>
      <c r="H29" s="12">
        <f t="shared" si="14"/>
        <v>182329.55</v>
      </c>
      <c r="I29" s="21">
        <f t="shared" si="1"/>
        <v>1</v>
      </c>
    </row>
    <row r="30" spans="1:9" ht="46.8" x14ac:dyDescent="0.25">
      <c r="A30" s="4" t="s">
        <v>22</v>
      </c>
      <c r="B30" s="1" t="s">
        <v>7</v>
      </c>
      <c r="C30" s="1" t="s">
        <v>27</v>
      </c>
      <c r="D30" s="1" t="s">
        <v>29</v>
      </c>
      <c r="E30" s="1" t="s">
        <v>23</v>
      </c>
      <c r="F30" s="3">
        <v>182329.55</v>
      </c>
      <c r="G30" s="3">
        <v>182329.55</v>
      </c>
      <c r="H30" s="12">
        <v>182329.55</v>
      </c>
      <c r="I30" s="21">
        <f t="shared" si="1"/>
        <v>1</v>
      </c>
    </row>
    <row r="31" spans="1:9" ht="218.4" x14ac:dyDescent="0.25">
      <c r="A31" s="4" t="s">
        <v>30</v>
      </c>
      <c r="B31" s="1" t="s">
        <v>7</v>
      </c>
      <c r="C31" s="1" t="s">
        <v>27</v>
      </c>
      <c r="D31" s="1" t="s">
        <v>31</v>
      </c>
      <c r="E31" s="5" t="s">
        <v>0</v>
      </c>
      <c r="F31" s="3">
        <f>F32+F34</f>
        <v>597436</v>
      </c>
      <c r="G31" s="3">
        <f t="shared" ref="G31" si="15">G32+G34</f>
        <v>597436</v>
      </c>
      <c r="H31" s="12">
        <f t="shared" ref="H31" si="16">H32+H34</f>
        <v>597436</v>
      </c>
      <c r="I31" s="21">
        <f t="shared" si="1"/>
        <v>1</v>
      </c>
    </row>
    <row r="32" spans="1:9" ht="93.6" x14ac:dyDescent="0.25">
      <c r="A32" s="4" t="s">
        <v>12</v>
      </c>
      <c r="B32" s="1" t="s">
        <v>7</v>
      </c>
      <c r="C32" s="1" t="s">
        <v>27</v>
      </c>
      <c r="D32" s="1" t="s">
        <v>31</v>
      </c>
      <c r="E32" s="1" t="s">
        <v>13</v>
      </c>
      <c r="F32" s="3">
        <f>F33</f>
        <v>468423.41</v>
      </c>
      <c r="G32" s="3">
        <f t="shared" ref="G32:H32" si="17">G33</f>
        <v>468423.41</v>
      </c>
      <c r="H32" s="12">
        <f t="shared" si="17"/>
        <v>468423.41</v>
      </c>
      <c r="I32" s="21">
        <f t="shared" si="1"/>
        <v>1</v>
      </c>
    </row>
    <row r="33" spans="1:9" ht="31.2" x14ac:dyDescent="0.25">
      <c r="A33" s="4" t="s">
        <v>14</v>
      </c>
      <c r="B33" s="1" t="s">
        <v>7</v>
      </c>
      <c r="C33" s="1" t="s">
        <v>27</v>
      </c>
      <c r="D33" s="1" t="s">
        <v>31</v>
      </c>
      <c r="E33" s="1" t="s">
        <v>15</v>
      </c>
      <c r="F33" s="3">
        <v>468423.41</v>
      </c>
      <c r="G33" s="3">
        <v>468423.41</v>
      </c>
      <c r="H33" s="12">
        <v>468423.41</v>
      </c>
      <c r="I33" s="21">
        <f t="shared" si="1"/>
        <v>1</v>
      </c>
    </row>
    <row r="34" spans="1:9" ht="46.8" x14ac:dyDescent="0.25">
      <c r="A34" s="4" t="s">
        <v>20</v>
      </c>
      <c r="B34" s="1" t="s">
        <v>7</v>
      </c>
      <c r="C34" s="1" t="s">
        <v>27</v>
      </c>
      <c r="D34" s="1" t="s">
        <v>31</v>
      </c>
      <c r="E34" s="1" t="s">
        <v>21</v>
      </c>
      <c r="F34" s="3">
        <f>F35</f>
        <v>129012.59</v>
      </c>
      <c r="G34" s="3">
        <f t="shared" ref="G34:H34" si="18">G35</f>
        <v>129012.59</v>
      </c>
      <c r="H34" s="12">
        <f t="shared" si="18"/>
        <v>129012.59</v>
      </c>
      <c r="I34" s="21">
        <f t="shared" si="1"/>
        <v>1</v>
      </c>
    </row>
    <row r="35" spans="1:9" ht="46.8" x14ac:dyDescent="0.25">
      <c r="A35" s="4" t="s">
        <v>22</v>
      </c>
      <c r="B35" s="1" t="s">
        <v>7</v>
      </c>
      <c r="C35" s="1" t="s">
        <v>27</v>
      </c>
      <c r="D35" s="1" t="s">
        <v>31</v>
      </c>
      <c r="E35" s="1" t="s">
        <v>23</v>
      </c>
      <c r="F35" s="3">
        <v>129012.59</v>
      </c>
      <c r="G35" s="3">
        <v>129012.59</v>
      </c>
      <c r="H35" s="12">
        <v>129012.59</v>
      </c>
      <c r="I35" s="21">
        <f t="shared" si="1"/>
        <v>1</v>
      </c>
    </row>
    <row r="36" spans="1:9" ht="46.8" x14ac:dyDescent="0.25">
      <c r="A36" s="4" t="s">
        <v>32</v>
      </c>
      <c r="B36" s="1" t="s">
        <v>7</v>
      </c>
      <c r="C36" s="1" t="s">
        <v>27</v>
      </c>
      <c r="D36" s="1" t="s">
        <v>33</v>
      </c>
      <c r="E36" s="5" t="s">
        <v>0</v>
      </c>
      <c r="F36" s="3">
        <f>F37+F39</f>
        <v>1194472</v>
      </c>
      <c r="G36" s="3">
        <f t="shared" ref="G36" si="19">G37+G39</f>
        <v>1194472</v>
      </c>
      <c r="H36" s="12">
        <f t="shared" ref="H36" si="20">H37+H39</f>
        <v>1194472</v>
      </c>
      <c r="I36" s="21">
        <f t="shared" si="1"/>
        <v>1</v>
      </c>
    </row>
    <row r="37" spans="1:9" ht="93.6" x14ac:dyDescent="0.25">
      <c r="A37" s="4" t="s">
        <v>12</v>
      </c>
      <c r="B37" s="1" t="s">
        <v>7</v>
      </c>
      <c r="C37" s="1" t="s">
        <v>27</v>
      </c>
      <c r="D37" s="1" t="s">
        <v>33</v>
      </c>
      <c r="E37" s="1" t="s">
        <v>13</v>
      </c>
      <c r="F37" s="3">
        <f>F38</f>
        <v>946364.09</v>
      </c>
      <c r="G37" s="3">
        <f t="shared" ref="G37:H37" si="21">G38</f>
        <v>946364.09</v>
      </c>
      <c r="H37" s="12">
        <f t="shared" si="21"/>
        <v>946364.09</v>
      </c>
      <c r="I37" s="21">
        <f t="shared" si="1"/>
        <v>1</v>
      </c>
    </row>
    <row r="38" spans="1:9" ht="31.2" x14ac:dyDescent="0.25">
      <c r="A38" s="4" t="s">
        <v>14</v>
      </c>
      <c r="B38" s="1" t="s">
        <v>7</v>
      </c>
      <c r="C38" s="1" t="s">
        <v>27</v>
      </c>
      <c r="D38" s="1" t="s">
        <v>33</v>
      </c>
      <c r="E38" s="1" t="s">
        <v>15</v>
      </c>
      <c r="F38" s="3">
        <v>946364.09</v>
      </c>
      <c r="G38" s="3">
        <v>946364.09</v>
      </c>
      <c r="H38" s="12">
        <v>946364.09</v>
      </c>
      <c r="I38" s="21">
        <f t="shared" si="1"/>
        <v>1</v>
      </c>
    </row>
    <row r="39" spans="1:9" ht="46.8" x14ac:dyDescent="0.25">
      <c r="A39" s="4" t="s">
        <v>20</v>
      </c>
      <c r="B39" s="1" t="s">
        <v>7</v>
      </c>
      <c r="C39" s="1" t="s">
        <v>27</v>
      </c>
      <c r="D39" s="1" t="s">
        <v>33</v>
      </c>
      <c r="E39" s="1" t="s">
        <v>21</v>
      </c>
      <c r="F39" s="3">
        <f>F40</f>
        <v>248107.91</v>
      </c>
      <c r="G39" s="3">
        <f t="shared" ref="G39:H39" si="22">G40</f>
        <v>248107.91</v>
      </c>
      <c r="H39" s="12">
        <f t="shared" si="22"/>
        <v>248107.91</v>
      </c>
      <c r="I39" s="21">
        <f t="shared" si="1"/>
        <v>1</v>
      </c>
    </row>
    <row r="40" spans="1:9" ht="46.8" x14ac:dyDescent="0.25">
      <c r="A40" s="4" t="s">
        <v>22</v>
      </c>
      <c r="B40" s="1" t="s">
        <v>7</v>
      </c>
      <c r="C40" s="1" t="s">
        <v>27</v>
      </c>
      <c r="D40" s="1" t="s">
        <v>33</v>
      </c>
      <c r="E40" s="1" t="s">
        <v>23</v>
      </c>
      <c r="F40" s="3">
        <v>248107.91</v>
      </c>
      <c r="G40" s="3">
        <v>248107.91</v>
      </c>
      <c r="H40" s="12">
        <v>248107.91</v>
      </c>
      <c r="I40" s="21">
        <f t="shared" si="1"/>
        <v>1</v>
      </c>
    </row>
    <row r="41" spans="1:9" ht="62.4" x14ac:dyDescent="0.25">
      <c r="A41" s="4" t="s">
        <v>34</v>
      </c>
      <c r="B41" s="1" t="s">
        <v>7</v>
      </c>
      <c r="C41" s="1" t="s">
        <v>27</v>
      </c>
      <c r="D41" s="1" t="s">
        <v>35</v>
      </c>
      <c r="E41" s="5" t="s">
        <v>0</v>
      </c>
      <c r="F41" s="3">
        <f>F42+F45</f>
        <v>298618</v>
      </c>
      <c r="G41" s="3">
        <f t="shared" ref="G41" si="23">G42+G45</f>
        <v>298618</v>
      </c>
      <c r="H41" s="12">
        <f t="shared" ref="H41" si="24">H42+H45</f>
        <v>298618</v>
      </c>
      <c r="I41" s="21">
        <f t="shared" si="1"/>
        <v>1</v>
      </c>
    </row>
    <row r="42" spans="1:9" ht="93.6" x14ac:dyDescent="0.25">
      <c r="A42" s="4" t="s">
        <v>12</v>
      </c>
      <c r="B42" s="1" t="s">
        <v>7</v>
      </c>
      <c r="C42" s="1" t="s">
        <v>27</v>
      </c>
      <c r="D42" s="1" t="s">
        <v>35</v>
      </c>
      <c r="E42" s="1" t="s">
        <v>13</v>
      </c>
      <c r="F42" s="3">
        <f>F43</f>
        <v>250635.01</v>
      </c>
      <c r="G42" s="3">
        <f t="shared" ref="G42:H42" si="25">G43</f>
        <v>250635.01</v>
      </c>
      <c r="H42" s="12">
        <f t="shared" si="25"/>
        <v>250635.01</v>
      </c>
      <c r="I42" s="21">
        <f t="shared" si="1"/>
        <v>1</v>
      </c>
    </row>
    <row r="43" spans="1:9" ht="31.2" x14ac:dyDescent="0.25">
      <c r="A43" s="4" t="s">
        <v>14</v>
      </c>
      <c r="B43" s="1" t="s">
        <v>7</v>
      </c>
      <c r="C43" s="1" t="s">
        <v>27</v>
      </c>
      <c r="D43" s="1" t="s">
        <v>35</v>
      </c>
      <c r="E43" s="1" t="s">
        <v>15</v>
      </c>
      <c r="F43" s="3">
        <v>250635.01</v>
      </c>
      <c r="G43" s="3">
        <v>250635.01</v>
      </c>
      <c r="H43" s="12">
        <v>250635.01</v>
      </c>
      <c r="I43" s="21">
        <f t="shared" si="1"/>
        <v>1</v>
      </c>
    </row>
    <row r="44" spans="1:9" ht="46.8" x14ac:dyDescent="0.25">
      <c r="A44" s="4" t="s">
        <v>20</v>
      </c>
      <c r="B44" s="1" t="s">
        <v>7</v>
      </c>
      <c r="C44" s="1" t="s">
        <v>27</v>
      </c>
      <c r="D44" s="1" t="s">
        <v>35</v>
      </c>
      <c r="E44" s="1" t="s">
        <v>21</v>
      </c>
      <c r="F44" s="3">
        <f>F45</f>
        <v>47982.99</v>
      </c>
      <c r="G44" s="3">
        <f t="shared" ref="G44:H44" si="26">G45</f>
        <v>47982.99</v>
      </c>
      <c r="H44" s="12">
        <f t="shared" si="26"/>
        <v>47982.99</v>
      </c>
      <c r="I44" s="21">
        <f t="shared" si="1"/>
        <v>1</v>
      </c>
    </row>
    <row r="45" spans="1:9" ht="46.8" x14ac:dyDescent="0.25">
      <c r="A45" s="4" t="s">
        <v>22</v>
      </c>
      <c r="B45" s="1" t="s">
        <v>7</v>
      </c>
      <c r="C45" s="1" t="s">
        <v>27</v>
      </c>
      <c r="D45" s="1" t="s">
        <v>35</v>
      </c>
      <c r="E45" s="1" t="s">
        <v>23</v>
      </c>
      <c r="F45" s="3">
        <v>47982.99</v>
      </c>
      <c r="G45" s="3">
        <v>47982.99</v>
      </c>
      <c r="H45" s="12">
        <v>47982.99</v>
      </c>
      <c r="I45" s="21">
        <f t="shared" si="1"/>
        <v>1</v>
      </c>
    </row>
    <row r="46" spans="1:9" ht="62.4" x14ac:dyDescent="0.25">
      <c r="A46" s="4" t="s">
        <v>36</v>
      </c>
      <c r="B46" s="1" t="s">
        <v>7</v>
      </c>
      <c r="C46" s="1" t="s">
        <v>27</v>
      </c>
      <c r="D46" s="1" t="s">
        <v>37</v>
      </c>
      <c r="E46" s="5" t="s">
        <v>0</v>
      </c>
      <c r="F46" s="3">
        <f>F47</f>
        <v>1099333</v>
      </c>
      <c r="G46" s="3">
        <f t="shared" ref="G46:H46" si="27">G47</f>
        <v>1099333</v>
      </c>
      <c r="H46" s="12">
        <f t="shared" si="27"/>
        <v>1025348.43</v>
      </c>
      <c r="I46" s="21">
        <f t="shared" si="1"/>
        <v>0.93270049202561922</v>
      </c>
    </row>
    <row r="47" spans="1:9" ht="93.6" x14ac:dyDescent="0.25">
      <c r="A47" s="4" t="s">
        <v>12</v>
      </c>
      <c r="B47" s="1" t="s">
        <v>7</v>
      </c>
      <c r="C47" s="1" t="s">
        <v>27</v>
      </c>
      <c r="D47" s="1" t="s">
        <v>37</v>
      </c>
      <c r="E47" s="1" t="s">
        <v>13</v>
      </c>
      <c r="F47" s="3">
        <f>F48</f>
        <v>1099333</v>
      </c>
      <c r="G47" s="3">
        <f t="shared" ref="G47:H47" si="28">G48</f>
        <v>1099333</v>
      </c>
      <c r="H47" s="12">
        <f t="shared" si="28"/>
        <v>1025348.43</v>
      </c>
      <c r="I47" s="21">
        <f t="shared" si="1"/>
        <v>0.93270049202561922</v>
      </c>
    </row>
    <row r="48" spans="1:9" ht="31.2" x14ac:dyDescent="0.25">
      <c r="A48" s="4" t="s">
        <v>14</v>
      </c>
      <c r="B48" s="1" t="s">
        <v>7</v>
      </c>
      <c r="C48" s="1" t="s">
        <v>27</v>
      </c>
      <c r="D48" s="1" t="s">
        <v>37</v>
      </c>
      <c r="E48" s="1" t="s">
        <v>15</v>
      </c>
      <c r="F48" s="3">
        <v>1099333</v>
      </c>
      <c r="G48" s="3">
        <v>1099333</v>
      </c>
      <c r="H48" s="12">
        <v>1025348.43</v>
      </c>
      <c r="I48" s="21">
        <f t="shared" si="1"/>
        <v>0.93270049202561922</v>
      </c>
    </row>
    <row r="49" spans="1:9" ht="46.8" x14ac:dyDescent="0.25">
      <c r="A49" s="4" t="s">
        <v>18</v>
      </c>
      <c r="B49" s="1" t="s">
        <v>7</v>
      </c>
      <c r="C49" s="1" t="s">
        <v>27</v>
      </c>
      <c r="D49" s="1" t="s">
        <v>38</v>
      </c>
      <c r="E49" s="5" t="s">
        <v>0</v>
      </c>
      <c r="F49" s="3">
        <f>F50+F52+F54</f>
        <v>17493519.879999999</v>
      </c>
      <c r="G49" s="3">
        <f t="shared" ref="G49:H49" si="29">G50+G52+G54</f>
        <v>17493519.879999999</v>
      </c>
      <c r="H49" s="3">
        <f t="shared" si="29"/>
        <v>17196144.779999997</v>
      </c>
      <c r="I49" s="21">
        <f t="shared" si="1"/>
        <v>0.98300084248110731</v>
      </c>
    </row>
    <row r="50" spans="1:9" ht="93.6" x14ac:dyDescent="0.25">
      <c r="A50" s="4" t="s">
        <v>12</v>
      </c>
      <c r="B50" s="1" t="s">
        <v>7</v>
      </c>
      <c r="C50" s="1" t="s">
        <v>27</v>
      </c>
      <c r="D50" s="1" t="s">
        <v>38</v>
      </c>
      <c r="E50" s="1" t="s">
        <v>13</v>
      </c>
      <c r="F50" s="3">
        <f>F51</f>
        <v>14326406.52</v>
      </c>
      <c r="G50" s="3">
        <f t="shared" ref="G50:H50" si="30">G51</f>
        <v>14326406.52</v>
      </c>
      <c r="H50" s="12">
        <f t="shared" si="30"/>
        <v>14188434.369999999</v>
      </c>
      <c r="I50" s="21">
        <f t="shared" si="1"/>
        <v>0.99036938189577495</v>
      </c>
    </row>
    <row r="51" spans="1:9" ht="31.2" x14ac:dyDescent="0.25">
      <c r="A51" s="4" t="s">
        <v>14</v>
      </c>
      <c r="B51" s="1" t="s">
        <v>7</v>
      </c>
      <c r="C51" s="1" t="s">
        <v>27</v>
      </c>
      <c r="D51" s="1" t="s">
        <v>38</v>
      </c>
      <c r="E51" s="1" t="s">
        <v>15</v>
      </c>
      <c r="F51" s="3">
        <v>14326406.52</v>
      </c>
      <c r="G51" s="3">
        <v>14326406.52</v>
      </c>
      <c r="H51" s="12">
        <v>14188434.369999999</v>
      </c>
      <c r="I51" s="21">
        <f t="shared" si="1"/>
        <v>0.99036938189577495</v>
      </c>
    </row>
    <row r="52" spans="1:9" ht="46.8" x14ac:dyDescent="0.25">
      <c r="A52" s="4" t="s">
        <v>20</v>
      </c>
      <c r="B52" s="1" t="s">
        <v>7</v>
      </c>
      <c r="C52" s="1" t="s">
        <v>27</v>
      </c>
      <c r="D52" s="1" t="s">
        <v>38</v>
      </c>
      <c r="E52" s="1" t="s">
        <v>21</v>
      </c>
      <c r="F52" s="3">
        <f>F53</f>
        <v>3156298.36</v>
      </c>
      <c r="G52" s="3">
        <f t="shared" ref="G52:H52" si="31">G53</f>
        <v>3156298.36</v>
      </c>
      <c r="H52" s="12">
        <f t="shared" si="31"/>
        <v>2996895.69</v>
      </c>
      <c r="I52" s="21">
        <f t="shared" si="1"/>
        <v>0.94949695756899233</v>
      </c>
    </row>
    <row r="53" spans="1:9" ht="46.8" x14ac:dyDescent="0.25">
      <c r="A53" s="4" t="s">
        <v>22</v>
      </c>
      <c r="B53" s="1" t="s">
        <v>7</v>
      </c>
      <c r="C53" s="1" t="s">
        <v>27</v>
      </c>
      <c r="D53" s="1" t="s">
        <v>38</v>
      </c>
      <c r="E53" s="1" t="s">
        <v>23</v>
      </c>
      <c r="F53" s="3">
        <v>3156298.36</v>
      </c>
      <c r="G53" s="3">
        <v>3156298.36</v>
      </c>
      <c r="H53" s="12">
        <v>2996895.69</v>
      </c>
      <c r="I53" s="21">
        <f t="shared" si="1"/>
        <v>0.94949695756899233</v>
      </c>
    </row>
    <row r="54" spans="1:9" ht="15.6" x14ac:dyDescent="0.25">
      <c r="A54" s="4" t="s">
        <v>53</v>
      </c>
      <c r="B54" s="1" t="s">
        <v>7</v>
      </c>
      <c r="C54" s="1" t="s">
        <v>27</v>
      </c>
      <c r="D54" s="1" t="s">
        <v>38</v>
      </c>
      <c r="E54" s="1" t="s">
        <v>54</v>
      </c>
      <c r="F54" s="3">
        <f>F55</f>
        <v>10815</v>
      </c>
      <c r="G54" s="3">
        <f t="shared" ref="G54:H54" si="32">G55</f>
        <v>10815</v>
      </c>
      <c r="H54" s="3">
        <f t="shared" si="32"/>
        <v>10814.72</v>
      </c>
      <c r="I54" s="21">
        <f t="shared" si="1"/>
        <v>0.99997411003236236</v>
      </c>
    </row>
    <row r="55" spans="1:9" ht="15.6" x14ac:dyDescent="0.25">
      <c r="A55" s="4" t="s">
        <v>67</v>
      </c>
      <c r="B55" s="1" t="s">
        <v>7</v>
      </c>
      <c r="C55" s="1" t="s">
        <v>27</v>
      </c>
      <c r="D55" s="1" t="s">
        <v>38</v>
      </c>
      <c r="E55" s="1" t="s">
        <v>68</v>
      </c>
      <c r="F55" s="3">
        <v>10815</v>
      </c>
      <c r="G55" s="3">
        <v>10815</v>
      </c>
      <c r="H55" s="12">
        <v>10814.72</v>
      </c>
      <c r="I55" s="21">
        <f t="shared" si="1"/>
        <v>0.99997411003236236</v>
      </c>
    </row>
    <row r="56" spans="1:9" ht="46.8" x14ac:dyDescent="0.25">
      <c r="A56" s="4" t="s">
        <v>273</v>
      </c>
      <c r="B56" s="1" t="s">
        <v>7</v>
      </c>
      <c r="C56" s="1" t="s">
        <v>27</v>
      </c>
      <c r="D56" s="1" t="s">
        <v>274</v>
      </c>
      <c r="E56" s="1"/>
      <c r="F56" s="3">
        <f>F57</f>
        <v>397263.64</v>
      </c>
      <c r="G56" s="3">
        <f t="shared" ref="G56:H56" si="33">G57</f>
        <v>397263.64</v>
      </c>
      <c r="H56" s="3">
        <f t="shared" si="33"/>
        <v>397263.64</v>
      </c>
      <c r="I56" s="21">
        <f t="shared" si="1"/>
        <v>1</v>
      </c>
    </row>
    <row r="57" spans="1:9" ht="93.6" x14ac:dyDescent="0.25">
      <c r="A57" s="4" t="s">
        <v>12</v>
      </c>
      <c r="B57" s="1" t="s">
        <v>7</v>
      </c>
      <c r="C57" s="1" t="s">
        <v>27</v>
      </c>
      <c r="D57" s="1" t="s">
        <v>274</v>
      </c>
      <c r="E57" s="1">
        <v>100</v>
      </c>
      <c r="F57" s="3">
        <f>F58</f>
        <v>397263.64</v>
      </c>
      <c r="G57" s="3">
        <f t="shared" ref="G57:H57" si="34">G58</f>
        <v>397263.64</v>
      </c>
      <c r="H57" s="3">
        <f t="shared" si="34"/>
        <v>397263.64</v>
      </c>
      <c r="I57" s="21">
        <f t="shared" si="1"/>
        <v>1</v>
      </c>
    </row>
    <row r="58" spans="1:9" ht="31.2" x14ac:dyDescent="0.25">
      <c r="A58" s="4" t="s">
        <v>14</v>
      </c>
      <c r="B58" s="1" t="s">
        <v>7</v>
      </c>
      <c r="C58" s="1" t="s">
        <v>27</v>
      </c>
      <c r="D58" s="1" t="s">
        <v>274</v>
      </c>
      <c r="E58" s="1" t="s">
        <v>15</v>
      </c>
      <c r="F58" s="3">
        <v>397263.64</v>
      </c>
      <c r="G58" s="3">
        <v>397263.64</v>
      </c>
      <c r="H58" s="12">
        <v>397263.64</v>
      </c>
      <c r="I58" s="21">
        <f t="shared" si="1"/>
        <v>1</v>
      </c>
    </row>
    <row r="59" spans="1:9" ht="15.6" x14ac:dyDescent="0.25">
      <c r="A59" s="2" t="s">
        <v>39</v>
      </c>
      <c r="B59" s="1" t="s">
        <v>7</v>
      </c>
      <c r="C59" s="1" t="s">
        <v>40</v>
      </c>
      <c r="D59" s="1" t="s">
        <v>0</v>
      </c>
      <c r="E59" s="1" t="s">
        <v>0</v>
      </c>
      <c r="F59" s="3">
        <f t="shared" ref="F59:H61" si="35">F60</f>
        <v>6522</v>
      </c>
      <c r="G59" s="3">
        <f t="shared" si="35"/>
        <v>6522</v>
      </c>
      <c r="H59" s="12">
        <f t="shared" si="35"/>
        <v>0</v>
      </c>
      <c r="I59" s="21">
        <f t="shared" si="1"/>
        <v>0</v>
      </c>
    </row>
    <row r="60" spans="1:9" ht="62.4" x14ac:dyDescent="0.25">
      <c r="A60" s="4" t="s">
        <v>41</v>
      </c>
      <c r="B60" s="1" t="s">
        <v>7</v>
      </c>
      <c r="C60" s="1" t="s">
        <v>40</v>
      </c>
      <c r="D60" s="1" t="s">
        <v>42</v>
      </c>
      <c r="E60" s="5" t="s">
        <v>0</v>
      </c>
      <c r="F60" s="3">
        <f t="shared" si="35"/>
        <v>6522</v>
      </c>
      <c r="G60" s="3">
        <f t="shared" ref="G60:H60" si="36">G61</f>
        <v>6522</v>
      </c>
      <c r="H60" s="12">
        <f t="shared" si="36"/>
        <v>0</v>
      </c>
      <c r="I60" s="21">
        <f t="shared" si="1"/>
        <v>0</v>
      </c>
    </row>
    <row r="61" spans="1:9" ht="46.8" x14ac:dyDescent="0.25">
      <c r="A61" s="4" t="s">
        <v>20</v>
      </c>
      <c r="B61" s="1" t="s">
        <v>7</v>
      </c>
      <c r="C61" s="1" t="s">
        <v>40</v>
      </c>
      <c r="D61" s="1" t="s">
        <v>42</v>
      </c>
      <c r="E61" s="1" t="s">
        <v>21</v>
      </c>
      <c r="F61" s="3">
        <f t="shared" si="35"/>
        <v>6522</v>
      </c>
      <c r="G61" s="3">
        <f t="shared" ref="G61:H61" si="37">G62</f>
        <v>6522</v>
      </c>
      <c r="H61" s="12">
        <f t="shared" si="37"/>
        <v>0</v>
      </c>
      <c r="I61" s="21">
        <f t="shared" si="1"/>
        <v>0</v>
      </c>
    </row>
    <row r="62" spans="1:9" ht="46.8" x14ac:dyDescent="0.25">
      <c r="A62" s="4" t="s">
        <v>22</v>
      </c>
      <c r="B62" s="1" t="s">
        <v>7</v>
      </c>
      <c r="C62" s="1" t="s">
        <v>40</v>
      </c>
      <c r="D62" s="1" t="s">
        <v>42</v>
      </c>
      <c r="E62" s="1" t="s">
        <v>23</v>
      </c>
      <c r="F62" s="3">
        <v>6522</v>
      </c>
      <c r="G62" s="3">
        <v>6522</v>
      </c>
      <c r="H62" s="12">
        <v>0</v>
      </c>
      <c r="I62" s="21">
        <f t="shared" si="1"/>
        <v>0</v>
      </c>
    </row>
    <row r="63" spans="1:9" ht="62.4" x14ac:dyDescent="0.25">
      <c r="A63" s="2" t="s">
        <v>43</v>
      </c>
      <c r="B63" s="1" t="s">
        <v>7</v>
      </c>
      <c r="C63" s="1" t="s">
        <v>44</v>
      </c>
      <c r="D63" s="1" t="s">
        <v>0</v>
      </c>
      <c r="E63" s="1" t="s">
        <v>0</v>
      </c>
      <c r="F63" s="3">
        <f>F64+F72+F77+F80+F69</f>
        <v>8227702.1100000003</v>
      </c>
      <c r="G63" s="3">
        <f t="shared" ref="G63:H63" si="38">G64+G72+G77+G80+G69</f>
        <v>8227702.1100000003</v>
      </c>
      <c r="H63" s="3">
        <f t="shared" si="38"/>
        <v>8203932.4800000004</v>
      </c>
      <c r="I63" s="21">
        <f t="shared" si="1"/>
        <v>0.99711102447776878</v>
      </c>
    </row>
    <row r="64" spans="1:9" ht="46.8" x14ac:dyDescent="0.25">
      <c r="A64" s="4" t="s">
        <v>18</v>
      </c>
      <c r="B64" s="1" t="s">
        <v>7</v>
      </c>
      <c r="C64" s="1" t="s">
        <v>44</v>
      </c>
      <c r="D64" s="1" t="s">
        <v>45</v>
      </c>
      <c r="E64" s="5" t="s">
        <v>0</v>
      </c>
      <c r="F64" s="3">
        <f>F65+F67</f>
        <v>7108600</v>
      </c>
      <c r="G64" s="3">
        <f t="shared" ref="G64" si="39">G65+G67</f>
        <v>7108600</v>
      </c>
      <c r="H64" s="12">
        <f t="shared" ref="H64" si="40">H65+H67</f>
        <v>7097505.1100000003</v>
      </c>
      <c r="I64" s="21">
        <f t="shared" si="1"/>
        <v>0.99843922994682499</v>
      </c>
    </row>
    <row r="65" spans="1:9" ht="93.6" x14ac:dyDescent="0.25">
      <c r="A65" s="4" t="s">
        <v>12</v>
      </c>
      <c r="B65" s="1" t="s">
        <v>7</v>
      </c>
      <c r="C65" s="1" t="s">
        <v>44</v>
      </c>
      <c r="D65" s="1" t="s">
        <v>45</v>
      </c>
      <c r="E65" s="1" t="s">
        <v>13</v>
      </c>
      <c r="F65" s="3">
        <f>F66</f>
        <v>6321100</v>
      </c>
      <c r="G65" s="3">
        <f t="shared" ref="G65:H65" si="41">G66</f>
        <v>6321100</v>
      </c>
      <c r="H65" s="12">
        <f t="shared" si="41"/>
        <v>6320821.2000000002</v>
      </c>
      <c r="I65" s="21">
        <f t="shared" si="1"/>
        <v>0.99995589375266969</v>
      </c>
    </row>
    <row r="66" spans="1:9" ht="31.2" x14ac:dyDescent="0.25">
      <c r="A66" s="4" t="s">
        <v>14</v>
      </c>
      <c r="B66" s="1" t="s">
        <v>7</v>
      </c>
      <c r="C66" s="1" t="s">
        <v>44</v>
      </c>
      <c r="D66" s="1" t="s">
        <v>45</v>
      </c>
      <c r="E66" s="1" t="s">
        <v>15</v>
      </c>
      <c r="F66" s="3">
        <v>6321100</v>
      </c>
      <c r="G66" s="3">
        <v>6321100</v>
      </c>
      <c r="H66" s="12">
        <v>6320821.2000000002</v>
      </c>
      <c r="I66" s="21">
        <f t="shared" si="1"/>
        <v>0.99995589375266969</v>
      </c>
    </row>
    <row r="67" spans="1:9" ht="46.8" x14ac:dyDescent="0.25">
      <c r="A67" s="4" t="s">
        <v>20</v>
      </c>
      <c r="B67" s="1" t="s">
        <v>7</v>
      </c>
      <c r="C67" s="1" t="s">
        <v>44</v>
      </c>
      <c r="D67" s="1" t="s">
        <v>45</v>
      </c>
      <c r="E67" s="1" t="s">
        <v>21</v>
      </c>
      <c r="F67" s="3">
        <f>F68</f>
        <v>787500</v>
      </c>
      <c r="G67" s="3">
        <f t="shared" ref="G67:H67" si="42">G68</f>
        <v>787500</v>
      </c>
      <c r="H67" s="12">
        <f t="shared" si="42"/>
        <v>776683.91</v>
      </c>
      <c r="I67" s="21">
        <f t="shared" si="1"/>
        <v>0.9862652825396826</v>
      </c>
    </row>
    <row r="68" spans="1:9" ht="46.8" x14ac:dyDescent="0.25">
      <c r="A68" s="4" t="s">
        <v>22</v>
      </c>
      <c r="B68" s="1" t="s">
        <v>7</v>
      </c>
      <c r="C68" s="1" t="s">
        <v>44</v>
      </c>
      <c r="D68" s="1" t="s">
        <v>45</v>
      </c>
      <c r="E68" s="1" t="s">
        <v>23</v>
      </c>
      <c r="F68" s="3">
        <v>787500</v>
      </c>
      <c r="G68" s="3">
        <v>787500</v>
      </c>
      <c r="H68" s="12">
        <v>776683.91</v>
      </c>
      <c r="I68" s="21">
        <f t="shared" si="1"/>
        <v>0.9862652825396826</v>
      </c>
    </row>
    <row r="69" spans="1:9" ht="46.8" x14ac:dyDescent="0.25">
      <c r="A69" s="4" t="s">
        <v>273</v>
      </c>
      <c r="B69" s="1" t="s">
        <v>7</v>
      </c>
      <c r="C69" s="1" t="s">
        <v>44</v>
      </c>
      <c r="D69" s="1" t="s">
        <v>274</v>
      </c>
      <c r="E69" s="1"/>
      <c r="F69" s="3">
        <f>F70</f>
        <v>173569.11</v>
      </c>
      <c r="G69" s="3">
        <f t="shared" ref="G69:H69" si="43">G70</f>
        <v>173569.11</v>
      </c>
      <c r="H69" s="3">
        <f t="shared" si="43"/>
        <v>173569.11</v>
      </c>
      <c r="I69" s="21">
        <f t="shared" si="1"/>
        <v>1</v>
      </c>
    </row>
    <row r="70" spans="1:9" ht="93.6" x14ac:dyDescent="0.25">
      <c r="A70" s="4" t="s">
        <v>12</v>
      </c>
      <c r="B70" s="1" t="s">
        <v>7</v>
      </c>
      <c r="C70" s="1" t="s">
        <v>44</v>
      </c>
      <c r="D70" s="1" t="s">
        <v>274</v>
      </c>
      <c r="E70" s="1">
        <v>100</v>
      </c>
      <c r="F70" s="3">
        <f>F71</f>
        <v>173569.11</v>
      </c>
      <c r="G70" s="3">
        <f t="shared" ref="G70:H70" si="44">G71</f>
        <v>173569.11</v>
      </c>
      <c r="H70" s="3">
        <f t="shared" si="44"/>
        <v>173569.11</v>
      </c>
      <c r="I70" s="21">
        <f t="shared" si="1"/>
        <v>1</v>
      </c>
    </row>
    <row r="71" spans="1:9" ht="31.2" x14ac:dyDescent="0.25">
      <c r="A71" s="4" t="s">
        <v>14</v>
      </c>
      <c r="B71" s="1" t="s">
        <v>7</v>
      </c>
      <c r="C71" s="1" t="s">
        <v>44</v>
      </c>
      <c r="D71" s="1" t="s">
        <v>274</v>
      </c>
      <c r="E71" s="1" t="s">
        <v>15</v>
      </c>
      <c r="F71" s="3">
        <v>173569.11</v>
      </c>
      <c r="G71" s="3">
        <v>173569.11</v>
      </c>
      <c r="H71" s="12">
        <v>173569.11</v>
      </c>
      <c r="I71" s="21">
        <f t="shared" si="1"/>
        <v>1</v>
      </c>
    </row>
    <row r="72" spans="1:9" ht="46.8" x14ac:dyDescent="0.25">
      <c r="A72" s="4" t="s">
        <v>18</v>
      </c>
      <c r="B72" s="1" t="s">
        <v>7</v>
      </c>
      <c r="C72" s="1" t="s">
        <v>44</v>
      </c>
      <c r="D72" s="1" t="s">
        <v>19</v>
      </c>
      <c r="E72" s="5" t="s">
        <v>0</v>
      </c>
      <c r="F72" s="3">
        <f>F73+F75</f>
        <v>122600</v>
      </c>
      <c r="G72" s="3">
        <f t="shared" ref="G72" si="45">G73+G75</f>
        <v>122600</v>
      </c>
      <c r="H72" s="12">
        <f t="shared" ref="H72" si="46">H73+H75</f>
        <v>121860.92</v>
      </c>
      <c r="I72" s="21">
        <f t="shared" si="1"/>
        <v>0.99397161500815656</v>
      </c>
    </row>
    <row r="73" spans="1:9" ht="93.6" hidden="1" x14ac:dyDescent="0.25">
      <c r="A73" s="4" t="s">
        <v>12</v>
      </c>
      <c r="B73" s="1" t="s">
        <v>7</v>
      </c>
      <c r="C73" s="1" t="s">
        <v>44</v>
      </c>
      <c r="D73" s="1" t="s">
        <v>19</v>
      </c>
      <c r="E73" s="1" t="s">
        <v>13</v>
      </c>
      <c r="F73" s="3">
        <f>F74</f>
        <v>0</v>
      </c>
      <c r="G73" s="3">
        <f t="shared" ref="G73:H73" si="47">G74</f>
        <v>0</v>
      </c>
      <c r="H73" s="12">
        <f t="shared" si="47"/>
        <v>0</v>
      </c>
      <c r="I73" s="21" t="e">
        <f t="shared" si="1"/>
        <v>#DIV/0!</v>
      </c>
    </row>
    <row r="74" spans="1:9" ht="31.2" hidden="1" x14ac:dyDescent="0.25">
      <c r="A74" s="4" t="s">
        <v>14</v>
      </c>
      <c r="B74" s="1" t="s">
        <v>7</v>
      </c>
      <c r="C74" s="1" t="s">
        <v>44</v>
      </c>
      <c r="D74" s="1" t="s">
        <v>19</v>
      </c>
      <c r="E74" s="1" t="s">
        <v>15</v>
      </c>
      <c r="F74" s="3">
        <v>0</v>
      </c>
      <c r="G74" s="3">
        <v>0</v>
      </c>
      <c r="H74" s="12">
        <v>0</v>
      </c>
      <c r="I74" s="21" t="e">
        <f t="shared" si="1"/>
        <v>#DIV/0!</v>
      </c>
    </row>
    <row r="75" spans="1:9" ht="46.8" x14ac:dyDescent="0.25">
      <c r="A75" s="4" t="s">
        <v>20</v>
      </c>
      <c r="B75" s="1" t="s">
        <v>7</v>
      </c>
      <c r="C75" s="1" t="s">
        <v>44</v>
      </c>
      <c r="D75" s="1" t="s">
        <v>19</v>
      </c>
      <c r="E75" s="1" t="s">
        <v>21</v>
      </c>
      <c r="F75" s="3">
        <f>F76</f>
        <v>122600</v>
      </c>
      <c r="G75" s="3">
        <f t="shared" ref="G75:H75" si="48">G76</f>
        <v>122600</v>
      </c>
      <c r="H75" s="12">
        <f t="shared" si="48"/>
        <v>121860.92</v>
      </c>
      <c r="I75" s="21">
        <f t="shared" si="1"/>
        <v>0.99397161500815656</v>
      </c>
    </row>
    <row r="76" spans="1:9" ht="46.8" x14ac:dyDescent="0.25">
      <c r="A76" s="4" t="s">
        <v>22</v>
      </c>
      <c r="B76" s="1" t="s">
        <v>7</v>
      </c>
      <c r="C76" s="1" t="s">
        <v>44</v>
      </c>
      <c r="D76" s="1" t="s">
        <v>19</v>
      </c>
      <c r="E76" s="1" t="s">
        <v>23</v>
      </c>
      <c r="F76" s="3">
        <v>122600</v>
      </c>
      <c r="G76" s="3">
        <v>122600</v>
      </c>
      <c r="H76" s="12">
        <v>121860.92</v>
      </c>
      <c r="I76" s="21">
        <f t="shared" ref="I76:I139" si="49">H76/G76</f>
        <v>0.99397161500815656</v>
      </c>
    </row>
    <row r="77" spans="1:9" ht="62.4" x14ac:dyDescent="0.25">
      <c r="A77" s="4" t="s">
        <v>46</v>
      </c>
      <c r="B77" s="1" t="s">
        <v>7</v>
      </c>
      <c r="C77" s="1" t="s">
        <v>44</v>
      </c>
      <c r="D77" s="1" t="s">
        <v>47</v>
      </c>
      <c r="E77" s="5" t="s">
        <v>0</v>
      </c>
      <c r="F77" s="3">
        <f>F78</f>
        <v>818433</v>
      </c>
      <c r="G77" s="3">
        <f t="shared" ref="G77:H77" si="50">G78</f>
        <v>818433</v>
      </c>
      <c r="H77" s="12">
        <f t="shared" si="50"/>
        <v>806497.34</v>
      </c>
      <c r="I77" s="21">
        <f t="shared" si="49"/>
        <v>0.98541644826149477</v>
      </c>
    </row>
    <row r="78" spans="1:9" ht="93.6" x14ac:dyDescent="0.25">
      <c r="A78" s="4" t="s">
        <v>12</v>
      </c>
      <c r="B78" s="1" t="s">
        <v>7</v>
      </c>
      <c r="C78" s="1" t="s">
        <v>44</v>
      </c>
      <c r="D78" s="1" t="s">
        <v>47</v>
      </c>
      <c r="E78" s="1" t="s">
        <v>13</v>
      </c>
      <c r="F78" s="3">
        <f>F79</f>
        <v>818433</v>
      </c>
      <c r="G78" s="3">
        <f t="shared" ref="G78:H78" si="51">G79</f>
        <v>818433</v>
      </c>
      <c r="H78" s="12">
        <f t="shared" si="51"/>
        <v>806497.34</v>
      </c>
      <c r="I78" s="21">
        <f t="shared" si="49"/>
        <v>0.98541644826149477</v>
      </c>
    </row>
    <row r="79" spans="1:9" ht="31.2" x14ac:dyDescent="0.25">
      <c r="A79" s="4" t="s">
        <v>14</v>
      </c>
      <c r="B79" s="1" t="s">
        <v>7</v>
      </c>
      <c r="C79" s="1" t="s">
        <v>44</v>
      </c>
      <c r="D79" s="1" t="s">
        <v>47</v>
      </c>
      <c r="E79" s="1" t="s">
        <v>15</v>
      </c>
      <c r="F79" s="3">
        <v>818433</v>
      </c>
      <c r="G79" s="3">
        <v>818433</v>
      </c>
      <c r="H79" s="12">
        <v>806497.34</v>
      </c>
      <c r="I79" s="21">
        <f t="shared" si="49"/>
        <v>0.98541644826149477</v>
      </c>
    </row>
    <row r="80" spans="1:9" ht="93.6" x14ac:dyDescent="0.25">
      <c r="A80" s="4" t="s">
        <v>48</v>
      </c>
      <c r="B80" s="1" t="s">
        <v>7</v>
      </c>
      <c r="C80" s="1" t="s">
        <v>44</v>
      </c>
      <c r="D80" s="1" t="s">
        <v>49</v>
      </c>
      <c r="E80" s="5" t="s">
        <v>0</v>
      </c>
      <c r="F80" s="3">
        <f>F81</f>
        <v>4500</v>
      </c>
      <c r="G80" s="3">
        <f t="shared" ref="G80:H81" si="52">G81</f>
        <v>4500</v>
      </c>
      <c r="H80" s="12">
        <f t="shared" si="52"/>
        <v>4500</v>
      </c>
      <c r="I80" s="21">
        <f t="shared" si="49"/>
        <v>1</v>
      </c>
    </row>
    <row r="81" spans="1:9" ht="46.8" x14ac:dyDescent="0.25">
      <c r="A81" s="4" t="s">
        <v>20</v>
      </c>
      <c r="B81" s="1" t="s">
        <v>7</v>
      </c>
      <c r="C81" s="1" t="s">
        <v>44</v>
      </c>
      <c r="D81" s="1" t="s">
        <v>49</v>
      </c>
      <c r="E81" s="1" t="s">
        <v>21</v>
      </c>
      <c r="F81" s="3">
        <f>F82</f>
        <v>4500</v>
      </c>
      <c r="G81" s="3">
        <f t="shared" si="52"/>
        <v>4500</v>
      </c>
      <c r="H81" s="12">
        <f t="shared" si="52"/>
        <v>4500</v>
      </c>
      <c r="I81" s="21">
        <f t="shared" si="49"/>
        <v>1</v>
      </c>
    </row>
    <row r="82" spans="1:9" ht="46.8" x14ac:dyDescent="0.25">
      <c r="A82" s="4" t="s">
        <v>22</v>
      </c>
      <c r="B82" s="1" t="s">
        <v>7</v>
      </c>
      <c r="C82" s="1" t="s">
        <v>44</v>
      </c>
      <c r="D82" s="1" t="s">
        <v>49</v>
      </c>
      <c r="E82" s="1" t="s">
        <v>23</v>
      </c>
      <c r="F82" s="3">
        <v>4500</v>
      </c>
      <c r="G82" s="3">
        <v>4500</v>
      </c>
      <c r="H82" s="12">
        <v>4500</v>
      </c>
      <c r="I82" s="21">
        <f t="shared" si="49"/>
        <v>1</v>
      </c>
    </row>
    <row r="83" spans="1:9" ht="31.2" x14ac:dyDescent="0.25">
      <c r="A83" s="2" t="s">
        <v>50</v>
      </c>
      <c r="B83" s="1" t="s">
        <v>7</v>
      </c>
      <c r="C83" s="1" t="s">
        <v>51</v>
      </c>
      <c r="D83" s="1" t="s">
        <v>0</v>
      </c>
      <c r="E83" s="1" t="s">
        <v>0</v>
      </c>
      <c r="F83" s="3">
        <f t="shared" ref="F83:H85" si="53">F84</f>
        <v>500000</v>
      </c>
      <c r="G83" s="3">
        <f t="shared" si="53"/>
        <v>500000</v>
      </c>
      <c r="H83" s="3">
        <f t="shared" si="53"/>
        <v>500000</v>
      </c>
      <c r="I83" s="21">
        <f t="shared" si="49"/>
        <v>1</v>
      </c>
    </row>
    <row r="84" spans="1:9" ht="31.2" x14ac:dyDescent="0.25">
      <c r="A84" s="4" t="s">
        <v>50</v>
      </c>
      <c r="B84" s="1" t="s">
        <v>7</v>
      </c>
      <c r="C84" s="1" t="s">
        <v>51</v>
      </c>
      <c r="D84" s="1" t="s">
        <v>52</v>
      </c>
      <c r="E84" s="5" t="s">
        <v>0</v>
      </c>
      <c r="F84" s="3">
        <f t="shared" si="53"/>
        <v>500000</v>
      </c>
      <c r="G84" s="3">
        <f t="shared" si="53"/>
        <v>500000</v>
      </c>
      <c r="H84" s="3">
        <f t="shared" si="53"/>
        <v>500000</v>
      </c>
      <c r="I84" s="21">
        <f t="shared" si="49"/>
        <v>1</v>
      </c>
    </row>
    <row r="85" spans="1:9" ht="15.6" x14ac:dyDescent="0.25">
      <c r="A85" s="4" t="s">
        <v>53</v>
      </c>
      <c r="B85" s="1" t="s">
        <v>7</v>
      </c>
      <c r="C85" s="1" t="s">
        <v>51</v>
      </c>
      <c r="D85" s="1" t="s">
        <v>52</v>
      </c>
      <c r="E85" s="1" t="s">
        <v>54</v>
      </c>
      <c r="F85" s="3">
        <f t="shared" si="53"/>
        <v>500000</v>
      </c>
      <c r="G85" s="3">
        <f t="shared" si="53"/>
        <v>500000</v>
      </c>
      <c r="H85" s="3">
        <f t="shared" si="53"/>
        <v>500000</v>
      </c>
      <c r="I85" s="21">
        <f t="shared" si="49"/>
        <v>1</v>
      </c>
    </row>
    <row r="86" spans="1:9" ht="15.6" x14ac:dyDescent="0.25">
      <c r="A86" s="4" t="s">
        <v>55</v>
      </c>
      <c r="B86" s="1" t="s">
        <v>7</v>
      </c>
      <c r="C86" s="1" t="s">
        <v>51</v>
      </c>
      <c r="D86" s="1" t="s">
        <v>52</v>
      </c>
      <c r="E86" s="1" t="s">
        <v>56</v>
      </c>
      <c r="F86" s="3">
        <v>500000</v>
      </c>
      <c r="G86" s="3">
        <v>500000</v>
      </c>
      <c r="H86" s="12">
        <v>500000</v>
      </c>
      <c r="I86" s="21">
        <f t="shared" si="49"/>
        <v>1</v>
      </c>
    </row>
    <row r="87" spans="1:9" ht="15.6" hidden="1" x14ac:dyDescent="0.25">
      <c r="A87" s="2" t="s">
        <v>57</v>
      </c>
      <c r="B87" s="1" t="s">
        <v>7</v>
      </c>
      <c r="C87" s="1" t="s">
        <v>58</v>
      </c>
      <c r="D87" s="1" t="s">
        <v>0</v>
      </c>
      <c r="E87" s="1" t="s">
        <v>0</v>
      </c>
      <c r="F87" s="3">
        <f t="shared" ref="F87:H89" si="54">F88</f>
        <v>0</v>
      </c>
      <c r="G87" s="3">
        <f t="shared" si="54"/>
        <v>0</v>
      </c>
      <c r="H87" s="12">
        <f t="shared" si="54"/>
        <v>0</v>
      </c>
      <c r="I87" s="21" t="e">
        <f t="shared" si="49"/>
        <v>#DIV/0!</v>
      </c>
    </row>
    <row r="88" spans="1:9" ht="15.6" hidden="1" x14ac:dyDescent="0.25">
      <c r="A88" s="4" t="s">
        <v>59</v>
      </c>
      <c r="B88" s="1" t="s">
        <v>7</v>
      </c>
      <c r="C88" s="1" t="s">
        <v>58</v>
      </c>
      <c r="D88" s="1" t="s">
        <v>60</v>
      </c>
      <c r="E88" s="5" t="s">
        <v>0</v>
      </c>
      <c r="F88" s="3">
        <f t="shared" si="54"/>
        <v>0</v>
      </c>
      <c r="G88" s="3">
        <f t="shared" si="54"/>
        <v>0</v>
      </c>
      <c r="H88" s="12">
        <f t="shared" si="54"/>
        <v>0</v>
      </c>
      <c r="I88" s="21" t="e">
        <f t="shared" si="49"/>
        <v>#DIV/0!</v>
      </c>
    </row>
    <row r="89" spans="1:9" ht="15.6" hidden="1" x14ac:dyDescent="0.25">
      <c r="A89" s="4" t="s">
        <v>53</v>
      </c>
      <c r="B89" s="1" t="s">
        <v>7</v>
      </c>
      <c r="C89" s="1" t="s">
        <v>58</v>
      </c>
      <c r="D89" s="1" t="s">
        <v>60</v>
      </c>
      <c r="E89" s="1" t="s">
        <v>54</v>
      </c>
      <c r="F89" s="3">
        <f t="shared" si="54"/>
        <v>0</v>
      </c>
      <c r="G89" s="3">
        <f t="shared" si="54"/>
        <v>0</v>
      </c>
      <c r="H89" s="12">
        <f t="shared" si="54"/>
        <v>0</v>
      </c>
      <c r="I89" s="21" t="e">
        <f t="shared" si="49"/>
        <v>#DIV/0!</v>
      </c>
    </row>
    <row r="90" spans="1:9" ht="15.6" hidden="1" x14ac:dyDescent="0.25">
      <c r="A90" s="4" t="s">
        <v>61</v>
      </c>
      <c r="B90" s="1" t="s">
        <v>7</v>
      </c>
      <c r="C90" s="1" t="s">
        <v>58</v>
      </c>
      <c r="D90" s="1" t="s">
        <v>60</v>
      </c>
      <c r="E90" s="1" t="s">
        <v>62</v>
      </c>
      <c r="F90" s="3">
        <v>0</v>
      </c>
      <c r="G90" s="3"/>
      <c r="H90" s="12"/>
      <c r="I90" s="21" t="e">
        <f t="shared" si="49"/>
        <v>#DIV/0!</v>
      </c>
    </row>
    <row r="91" spans="1:9" ht="15.6" x14ac:dyDescent="0.25">
      <c r="A91" s="2" t="s">
        <v>63</v>
      </c>
      <c r="B91" s="1" t="s">
        <v>7</v>
      </c>
      <c r="C91" s="1" t="s">
        <v>64</v>
      </c>
      <c r="D91" s="1" t="s">
        <v>0</v>
      </c>
      <c r="E91" s="1" t="s">
        <v>0</v>
      </c>
      <c r="F91" s="3">
        <f>F92+F95+F98+F101+F104+F107+F114+F120+F117</f>
        <v>2830339.9</v>
      </c>
      <c r="G91" s="3">
        <f t="shared" ref="G91:H91" si="55">G92+G95+G98+G101+G104+G107+G114+G120+G117</f>
        <v>2830339.9</v>
      </c>
      <c r="H91" s="3">
        <f t="shared" si="55"/>
        <v>2789613.9899999998</v>
      </c>
      <c r="I91" s="21">
        <f t="shared" si="49"/>
        <v>0.98561094729293819</v>
      </c>
    </row>
    <row r="92" spans="1:9" ht="31.2" x14ac:dyDescent="0.25">
      <c r="A92" s="4" t="s">
        <v>65</v>
      </c>
      <c r="B92" s="1" t="s">
        <v>7</v>
      </c>
      <c r="C92" s="1" t="s">
        <v>64</v>
      </c>
      <c r="D92" s="1" t="s">
        <v>66</v>
      </c>
      <c r="E92" s="5" t="s">
        <v>0</v>
      </c>
      <c r="F92" s="3">
        <f>F93</f>
        <v>78000</v>
      </c>
      <c r="G92" s="3">
        <f t="shared" ref="G92:H92" si="56">G93</f>
        <v>78000</v>
      </c>
      <c r="H92" s="12">
        <f t="shared" si="56"/>
        <v>78000</v>
      </c>
      <c r="I92" s="21">
        <f t="shared" si="49"/>
        <v>1</v>
      </c>
    </row>
    <row r="93" spans="1:9" ht="15.6" x14ac:dyDescent="0.25">
      <c r="A93" s="4" t="s">
        <v>53</v>
      </c>
      <c r="B93" s="1" t="s">
        <v>7</v>
      </c>
      <c r="C93" s="1" t="s">
        <v>64</v>
      </c>
      <c r="D93" s="1" t="s">
        <v>66</v>
      </c>
      <c r="E93" s="1" t="s">
        <v>54</v>
      </c>
      <c r="F93" s="3">
        <f>F94</f>
        <v>78000</v>
      </c>
      <c r="G93" s="3">
        <f t="shared" ref="G93:H93" si="57">G94</f>
        <v>78000</v>
      </c>
      <c r="H93" s="12">
        <f t="shared" si="57"/>
        <v>78000</v>
      </c>
      <c r="I93" s="21">
        <f t="shared" si="49"/>
        <v>1</v>
      </c>
    </row>
    <row r="94" spans="1:9" ht="15.6" x14ac:dyDescent="0.25">
      <c r="A94" s="4" t="s">
        <v>67</v>
      </c>
      <c r="B94" s="1" t="s">
        <v>7</v>
      </c>
      <c r="C94" s="1" t="s">
        <v>64</v>
      </c>
      <c r="D94" s="1" t="s">
        <v>66</v>
      </c>
      <c r="E94" s="1" t="s">
        <v>68</v>
      </c>
      <c r="F94" s="3">
        <v>78000</v>
      </c>
      <c r="G94" s="3">
        <v>78000</v>
      </c>
      <c r="H94" s="12">
        <v>78000</v>
      </c>
      <c r="I94" s="21">
        <f t="shared" si="49"/>
        <v>1</v>
      </c>
    </row>
    <row r="95" spans="1:9" ht="31.2" x14ac:dyDescent="0.25">
      <c r="A95" s="4" t="s">
        <v>69</v>
      </c>
      <c r="B95" s="1" t="s">
        <v>7</v>
      </c>
      <c r="C95" s="1" t="s">
        <v>64</v>
      </c>
      <c r="D95" s="1" t="s">
        <v>70</v>
      </c>
      <c r="E95" s="5" t="s">
        <v>0</v>
      </c>
      <c r="F95" s="3">
        <f>F96</f>
        <v>195000</v>
      </c>
      <c r="G95" s="3">
        <f t="shared" ref="G95:H95" si="58">G96</f>
        <v>195000</v>
      </c>
      <c r="H95" s="3">
        <f t="shared" si="58"/>
        <v>185000</v>
      </c>
      <c r="I95" s="21">
        <f t="shared" si="49"/>
        <v>0.94871794871794868</v>
      </c>
    </row>
    <row r="96" spans="1:9" ht="46.8" x14ac:dyDescent="0.25">
      <c r="A96" s="4" t="s">
        <v>20</v>
      </c>
      <c r="B96" s="1" t="s">
        <v>7</v>
      </c>
      <c r="C96" s="1" t="s">
        <v>64</v>
      </c>
      <c r="D96" s="1" t="s">
        <v>70</v>
      </c>
      <c r="E96" s="1" t="s">
        <v>21</v>
      </c>
      <c r="F96" s="3">
        <f>F97</f>
        <v>195000</v>
      </c>
      <c r="G96" s="3">
        <f t="shared" ref="G96:H96" si="59">G97</f>
        <v>195000</v>
      </c>
      <c r="H96" s="3">
        <f t="shared" si="59"/>
        <v>185000</v>
      </c>
      <c r="I96" s="21">
        <f t="shared" si="49"/>
        <v>0.94871794871794868</v>
      </c>
    </row>
    <row r="97" spans="1:9" ht="46.8" x14ac:dyDescent="0.25">
      <c r="A97" s="4" t="s">
        <v>22</v>
      </c>
      <c r="B97" s="1" t="s">
        <v>7</v>
      </c>
      <c r="C97" s="1" t="s">
        <v>64</v>
      </c>
      <c r="D97" s="1" t="s">
        <v>70</v>
      </c>
      <c r="E97" s="1" t="s">
        <v>23</v>
      </c>
      <c r="F97" s="3">
        <v>195000</v>
      </c>
      <c r="G97" s="3">
        <v>195000</v>
      </c>
      <c r="H97" s="12">
        <v>185000</v>
      </c>
      <c r="I97" s="21">
        <f t="shared" si="49"/>
        <v>0.94871794871794868</v>
      </c>
    </row>
    <row r="98" spans="1:9" ht="109.2" x14ac:dyDescent="0.25">
      <c r="A98" s="4" t="s">
        <v>71</v>
      </c>
      <c r="B98" s="1" t="s">
        <v>7</v>
      </c>
      <c r="C98" s="1" t="s">
        <v>64</v>
      </c>
      <c r="D98" s="1" t="s">
        <v>72</v>
      </c>
      <c r="E98" s="5" t="s">
        <v>0</v>
      </c>
      <c r="F98" s="3">
        <f>F99</f>
        <v>7000</v>
      </c>
      <c r="G98" s="3">
        <f t="shared" ref="G98:H98" si="60">G99</f>
        <v>7000</v>
      </c>
      <c r="H98" s="12">
        <f t="shared" si="60"/>
        <v>7000</v>
      </c>
      <c r="I98" s="21">
        <f t="shared" si="49"/>
        <v>1</v>
      </c>
    </row>
    <row r="99" spans="1:9" ht="46.8" x14ac:dyDescent="0.25">
      <c r="A99" s="4" t="s">
        <v>20</v>
      </c>
      <c r="B99" s="1" t="s">
        <v>7</v>
      </c>
      <c r="C99" s="1" t="s">
        <v>64</v>
      </c>
      <c r="D99" s="1" t="s">
        <v>72</v>
      </c>
      <c r="E99" s="1" t="s">
        <v>21</v>
      </c>
      <c r="F99" s="3">
        <f>F100</f>
        <v>7000</v>
      </c>
      <c r="G99" s="3">
        <f t="shared" ref="G99:H99" si="61">G100</f>
        <v>7000</v>
      </c>
      <c r="H99" s="12">
        <f t="shared" si="61"/>
        <v>7000</v>
      </c>
      <c r="I99" s="21">
        <f t="shared" si="49"/>
        <v>1</v>
      </c>
    </row>
    <row r="100" spans="1:9" ht="46.8" x14ac:dyDescent="0.25">
      <c r="A100" s="4" t="s">
        <v>22</v>
      </c>
      <c r="B100" s="1" t="s">
        <v>7</v>
      </c>
      <c r="C100" s="1" t="s">
        <v>64</v>
      </c>
      <c r="D100" s="1" t="s">
        <v>72</v>
      </c>
      <c r="E100" s="1" t="s">
        <v>23</v>
      </c>
      <c r="F100" s="3">
        <v>7000</v>
      </c>
      <c r="G100" s="3">
        <v>7000</v>
      </c>
      <c r="H100" s="12">
        <v>7000</v>
      </c>
      <c r="I100" s="21">
        <f t="shared" si="49"/>
        <v>1</v>
      </c>
    </row>
    <row r="101" spans="1:9" ht="46.8" x14ac:dyDescent="0.25">
      <c r="A101" s="4" t="s">
        <v>73</v>
      </c>
      <c r="B101" s="1" t="s">
        <v>7</v>
      </c>
      <c r="C101" s="1" t="s">
        <v>64</v>
      </c>
      <c r="D101" s="1" t="s">
        <v>74</v>
      </c>
      <c r="E101" s="5" t="s">
        <v>0</v>
      </c>
      <c r="F101" s="3">
        <f>F102</f>
        <v>49600</v>
      </c>
      <c r="G101" s="3">
        <f t="shared" ref="G101:H101" si="62">G102</f>
        <v>49600</v>
      </c>
      <c r="H101" s="3">
        <f t="shared" si="62"/>
        <v>49600</v>
      </c>
      <c r="I101" s="21">
        <f t="shared" si="49"/>
        <v>1</v>
      </c>
    </row>
    <row r="102" spans="1:9" ht="46.8" x14ac:dyDescent="0.25">
      <c r="A102" s="4" t="s">
        <v>20</v>
      </c>
      <c r="B102" s="1" t="s">
        <v>7</v>
      </c>
      <c r="C102" s="1" t="s">
        <v>64</v>
      </c>
      <c r="D102" s="1" t="s">
        <v>74</v>
      </c>
      <c r="E102" s="1" t="s">
        <v>21</v>
      </c>
      <c r="F102" s="3">
        <f>F103</f>
        <v>49600</v>
      </c>
      <c r="G102" s="3">
        <f t="shared" ref="G102:H102" si="63">G103</f>
        <v>49600</v>
      </c>
      <c r="H102" s="3">
        <f t="shared" si="63"/>
        <v>49600</v>
      </c>
      <c r="I102" s="21">
        <f t="shared" si="49"/>
        <v>1</v>
      </c>
    </row>
    <row r="103" spans="1:9" ht="46.8" x14ac:dyDescent="0.25">
      <c r="A103" s="4" t="s">
        <v>22</v>
      </c>
      <c r="B103" s="1" t="s">
        <v>7</v>
      </c>
      <c r="C103" s="1" t="s">
        <v>64</v>
      </c>
      <c r="D103" s="1" t="s">
        <v>74</v>
      </c>
      <c r="E103" s="1" t="s">
        <v>23</v>
      </c>
      <c r="F103" s="3">
        <v>49600</v>
      </c>
      <c r="G103" s="3">
        <v>49600</v>
      </c>
      <c r="H103" s="12">
        <v>49600</v>
      </c>
      <c r="I103" s="21">
        <f t="shared" si="49"/>
        <v>1</v>
      </c>
    </row>
    <row r="104" spans="1:9" ht="46.8" x14ac:dyDescent="0.25">
      <c r="A104" s="4" t="s">
        <v>75</v>
      </c>
      <c r="B104" s="1" t="s">
        <v>7</v>
      </c>
      <c r="C104" s="1" t="s">
        <v>64</v>
      </c>
      <c r="D104" s="1" t="s">
        <v>76</v>
      </c>
      <c r="E104" s="5" t="s">
        <v>0</v>
      </c>
      <c r="F104" s="3">
        <f>F105</f>
        <v>6000</v>
      </c>
      <c r="G104" s="3">
        <f t="shared" ref="G104:H104" si="64">G105</f>
        <v>6000</v>
      </c>
      <c r="H104" s="3">
        <f t="shared" si="64"/>
        <v>6000</v>
      </c>
      <c r="I104" s="21">
        <f t="shared" si="49"/>
        <v>1</v>
      </c>
    </row>
    <row r="105" spans="1:9" ht="46.8" x14ac:dyDescent="0.25">
      <c r="A105" s="4" t="s">
        <v>20</v>
      </c>
      <c r="B105" s="1" t="s">
        <v>7</v>
      </c>
      <c r="C105" s="1" t="s">
        <v>64</v>
      </c>
      <c r="D105" s="1" t="s">
        <v>76</v>
      </c>
      <c r="E105" s="1" t="s">
        <v>21</v>
      </c>
      <c r="F105" s="3">
        <f>F106</f>
        <v>6000</v>
      </c>
      <c r="G105" s="3">
        <f t="shared" ref="G105:H105" si="65">G106</f>
        <v>6000</v>
      </c>
      <c r="H105" s="3">
        <f t="shared" si="65"/>
        <v>6000</v>
      </c>
      <c r="I105" s="21">
        <f t="shared" si="49"/>
        <v>1</v>
      </c>
    </row>
    <row r="106" spans="1:9" ht="46.8" x14ac:dyDescent="0.25">
      <c r="A106" s="4" t="s">
        <v>22</v>
      </c>
      <c r="B106" s="1" t="s">
        <v>7</v>
      </c>
      <c r="C106" s="1" t="s">
        <v>64</v>
      </c>
      <c r="D106" s="1" t="s">
        <v>76</v>
      </c>
      <c r="E106" s="1" t="s">
        <v>23</v>
      </c>
      <c r="F106" s="3">
        <v>6000</v>
      </c>
      <c r="G106" s="3">
        <v>6000</v>
      </c>
      <c r="H106" s="12">
        <v>6000</v>
      </c>
      <c r="I106" s="21">
        <f t="shared" si="49"/>
        <v>1</v>
      </c>
    </row>
    <row r="107" spans="1:9" ht="46.8" x14ac:dyDescent="0.25">
      <c r="A107" s="4" t="s">
        <v>18</v>
      </c>
      <c r="B107" s="1" t="s">
        <v>7</v>
      </c>
      <c r="C107" s="1" t="s">
        <v>64</v>
      </c>
      <c r="D107" s="1" t="s">
        <v>77</v>
      </c>
      <c r="E107" s="5" t="s">
        <v>0</v>
      </c>
      <c r="F107" s="3">
        <f>F108+F110+F112</f>
        <v>2467200</v>
      </c>
      <c r="G107" s="3">
        <f t="shared" ref="G107" si="66">G108+G110+G112</f>
        <v>2467200</v>
      </c>
      <c r="H107" s="12">
        <f t="shared" ref="H107" si="67">H108+H110+H112</f>
        <v>2436474.09</v>
      </c>
      <c r="I107" s="21">
        <f t="shared" si="49"/>
        <v>0.98754624270428004</v>
      </c>
    </row>
    <row r="108" spans="1:9" ht="93.6" x14ac:dyDescent="0.25">
      <c r="A108" s="4" t="s">
        <v>12</v>
      </c>
      <c r="B108" s="1" t="s">
        <v>7</v>
      </c>
      <c r="C108" s="1" t="s">
        <v>64</v>
      </c>
      <c r="D108" s="1" t="s">
        <v>77</v>
      </c>
      <c r="E108" s="1" t="s">
        <v>13</v>
      </c>
      <c r="F108" s="3">
        <f>F109</f>
        <v>2041512.65</v>
      </c>
      <c r="G108" s="3">
        <f t="shared" ref="G108:H108" si="68">G109</f>
        <v>2041512.65</v>
      </c>
      <c r="H108" s="12">
        <f t="shared" si="68"/>
        <v>2033458.88</v>
      </c>
      <c r="I108" s="21">
        <f t="shared" si="49"/>
        <v>0.99605499872851633</v>
      </c>
    </row>
    <row r="109" spans="1:9" ht="31.2" x14ac:dyDescent="0.25">
      <c r="A109" s="4" t="s">
        <v>14</v>
      </c>
      <c r="B109" s="1" t="s">
        <v>7</v>
      </c>
      <c r="C109" s="1" t="s">
        <v>64</v>
      </c>
      <c r="D109" s="1" t="s">
        <v>77</v>
      </c>
      <c r="E109" s="1" t="s">
        <v>15</v>
      </c>
      <c r="F109" s="3">
        <v>2041512.65</v>
      </c>
      <c r="G109" s="3">
        <v>2041512.65</v>
      </c>
      <c r="H109" s="12">
        <v>2033458.88</v>
      </c>
      <c r="I109" s="21">
        <f t="shared" si="49"/>
        <v>0.99605499872851633</v>
      </c>
    </row>
    <row r="110" spans="1:9" ht="46.8" x14ac:dyDescent="0.25">
      <c r="A110" s="4" t="s">
        <v>20</v>
      </c>
      <c r="B110" s="1" t="s">
        <v>7</v>
      </c>
      <c r="C110" s="1" t="s">
        <v>64</v>
      </c>
      <c r="D110" s="1" t="s">
        <v>77</v>
      </c>
      <c r="E110" s="1" t="s">
        <v>21</v>
      </c>
      <c r="F110" s="3">
        <f>F111</f>
        <v>422187.35</v>
      </c>
      <c r="G110" s="3">
        <f t="shared" ref="G110:H110" si="69">G111</f>
        <v>422187.35</v>
      </c>
      <c r="H110" s="12">
        <f t="shared" si="69"/>
        <v>403015.21</v>
      </c>
      <c r="I110" s="21">
        <f t="shared" si="49"/>
        <v>0.95458854937268978</v>
      </c>
    </row>
    <row r="111" spans="1:9" ht="46.8" x14ac:dyDescent="0.25">
      <c r="A111" s="4" t="s">
        <v>22</v>
      </c>
      <c r="B111" s="1" t="s">
        <v>7</v>
      </c>
      <c r="C111" s="1" t="s">
        <v>64</v>
      </c>
      <c r="D111" s="1" t="s">
        <v>77</v>
      </c>
      <c r="E111" s="1" t="s">
        <v>23</v>
      </c>
      <c r="F111" s="3">
        <v>422187.35</v>
      </c>
      <c r="G111" s="3">
        <v>422187.35</v>
      </c>
      <c r="H111" s="12">
        <v>403015.21</v>
      </c>
      <c r="I111" s="21">
        <f t="shared" si="49"/>
        <v>0.95458854937268978</v>
      </c>
    </row>
    <row r="112" spans="1:9" ht="15.6" x14ac:dyDescent="0.25">
      <c r="A112" s="4" t="s">
        <v>53</v>
      </c>
      <c r="B112" s="1" t="s">
        <v>7</v>
      </c>
      <c r="C112" s="1" t="s">
        <v>64</v>
      </c>
      <c r="D112" s="1" t="s">
        <v>77</v>
      </c>
      <c r="E112" s="1" t="s">
        <v>54</v>
      </c>
      <c r="F112" s="3">
        <f>F113</f>
        <v>3500</v>
      </c>
      <c r="G112" s="3">
        <f t="shared" ref="G112:H112" si="70">G113</f>
        <v>3500</v>
      </c>
      <c r="H112" s="12">
        <f t="shared" si="70"/>
        <v>0</v>
      </c>
      <c r="I112" s="21">
        <f t="shared" si="49"/>
        <v>0</v>
      </c>
    </row>
    <row r="113" spans="1:9" ht="15.6" x14ac:dyDescent="0.25">
      <c r="A113" s="4" t="s">
        <v>67</v>
      </c>
      <c r="B113" s="1" t="s">
        <v>7</v>
      </c>
      <c r="C113" s="1" t="s">
        <v>64</v>
      </c>
      <c r="D113" s="1" t="s">
        <v>77</v>
      </c>
      <c r="E113" s="1" t="s">
        <v>68</v>
      </c>
      <c r="F113" s="3">
        <v>3500</v>
      </c>
      <c r="G113" s="3">
        <v>3500</v>
      </c>
      <c r="H113" s="12">
        <v>0</v>
      </c>
      <c r="I113" s="21">
        <f t="shared" si="49"/>
        <v>0</v>
      </c>
    </row>
    <row r="114" spans="1:9" ht="46.8" hidden="1" x14ac:dyDescent="0.25">
      <c r="A114" s="4" t="s">
        <v>78</v>
      </c>
      <c r="B114" s="1" t="s">
        <v>7</v>
      </c>
      <c r="C114" s="1" t="s">
        <v>64</v>
      </c>
      <c r="D114" s="1" t="s">
        <v>79</v>
      </c>
      <c r="E114" s="5" t="s">
        <v>0</v>
      </c>
      <c r="F114" s="3">
        <f>F115</f>
        <v>0</v>
      </c>
      <c r="G114" s="3">
        <v>0</v>
      </c>
      <c r="H114" s="12">
        <v>0</v>
      </c>
      <c r="I114" s="21" t="e">
        <f t="shared" si="49"/>
        <v>#DIV/0!</v>
      </c>
    </row>
    <row r="115" spans="1:9" ht="46.8" hidden="1" x14ac:dyDescent="0.25">
      <c r="A115" s="4" t="s">
        <v>20</v>
      </c>
      <c r="B115" s="1" t="s">
        <v>7</v>
      </c>
      <c r="C115" s="1" t="s">
        <v>64</v>
      </c>
      <c r="D115" s="1" t="s">
        <v>79</v>
      </c>
      <c r="E115" s="1" t="s">
        <v>21</v>
      </c>
      <c r="F115" s="3">
        <f>F116</f>
        <v>0</v>
      </c>
      <c r="G115" s="3">
        <v>0</v>
      </c>
      <c r="H115" s="12">
        <v>0</v>
      </c>
      <c r="I115" s="21" t="e">
        <f t="shared" si="49"/>
        <v>#DIV/0!</v>
      </c>
    </row>
    <row r="116" spans="1:9" ht="46.8" hidden="1" x14ac:dyDescent="0.25">
      <c r="A116" s="4" t="s">
        <v>22</v>
      </c>
      <c r="B116" s="1" t="s">
        <v>7</v>
      </c>
      <c r="C116" s="1" t="s">
        <v>64</v>
      </c>
      <c r="D116" s="1" t="s">
        <v>79</v>
      </c>
      <c r="E116" s="1" t="s">
        <v>23</v>
      </c>
      <c r="F116" s="3">
        <v>0</v>
      </c>
      <c r="G116" s="3">
        <v>0</v>
      </c>
      <c r="H116" s="12">
        <v>0</v>
      </c>
      <c r="I116" s="21" t="e">
        <f t="shared" si="49"/>
        <v>#DIV/0!</v>
      </c>
    </row>
    <row r="117" spans="1:9" ht="46.8" x14ac:dyDescent="0.25">
      <c r="A117" s="4" t="s">
        <v>273</v>
      </c>
      <c r="B117" s="1" t="s">
        <v>7</v>
      </c>
      <c r="C117" s="1" t="s">
        <v>64</v>
      </c>
      <c r="D117" s="1" t="s">
        <v>274</v>
      </c>
      <c r="E117" s="1"/>
      <c r="F117" s="3">
        <f>F118</f>
        <v>27539.9</v>
      </c>
      <c r="G117" s="3">
        <f t="shared" ref="G117:H117" si="71">G118</f>
        <v>27539.9</v>
      </c>
      <c r="H117" s="3">
        <f t="shared" si="71"/>
        <v>27539.9</v>
      </c>
      <c r="I117" s="21">
        <f t="shared" si="49"/>
        <v>1</v>
      </c>
    </row>
    <row r="118" spans="1:9" ht="93.6" x14ac:dyDescent="0.25">
      <c r="A118" s="4" t="s">
        <v>12</v>
      </c>
      <c r="B118" s="1" t="s">
        <v>7</v>
      </c>
      <c r="C118" s="1" t="s">
        <v>64</v>
      </c>
      <c r="D118" s="1" t="s">
        <v>274</v>
      </c>
      <c r="E118" s="1">
        <v>100</v>
      </c>
      <c r="F118" s="3">
        <f>F119</f>
        <v>27539.9</v>
      </c>
      <c r="G118" s="3">
        <f t="shared" ref="G118:H118" si="72">G119</f>
        <v>27539.9</v>
      </c>
      <c r="H118" s="3">
        <f t="shared" si="72"/>
        <v>27539.9</v>
      </c>
      <c r="I118" s="21">
        <f t="shared" si="49"/>
        <v>1</v>
      </c>
    </row>
    <row r="119" spans="1:9" ht="31.2" x14ac:dyDescent="0.25">
      <c r="A119" s="4" t="s">
        <v>14</v>
      </c>
      <c r="B119" s="1" t="s">
        <v>7</v>
      </c>
      <c r="C119" s="1" t="s">
        <v>64</v>
      </c>
      <c r="D119" s="1" t="s">
        <v>274</v>
      </c>
      <c r="E119" s="1" t="s">
        <v>15</v>
      </c>
      <c r="F119" s="3">
        <v>27539.9</v>
      </c>
      <c r="G119" s="3">
        <v>27539.9</v>
      </c>
      <c r="H119" s="12">
        <v>27539.9</v>
      </c>
      <c r="I119" s="21">
        <f t="shared" si="49"/>
        <v>1</v>
      </c>
    </row>
    <row r="120" spans="1:9" ht="15.6" hidden="1" x14ac:dyDescent="0.25">
      <c r="A120" s="4" t="s">
        <v>80</v>
      </c>
      <c r="B120" s="1" t="s">
        <v>7</v>
      </c>
      <c r="C120" s="1" t="s">
        <v>64</v>
      </c>
      <c r="D120" s="1" t="s">
        <v>81</v>
      </c>
      <c r="E120" s="5" t="s">
        <v>0</v>
      </c>
      <c r="F120" s="3">
        <f>F121</f>
        <v>0</v>
      </c>
      <c r="G120" s="3">
        <f t="shared" ref="G120:H121" si="73">G121</f>
        <v>0</v>
      </c>
      <c r="H120" s="12">
        <f t="shared" si="73"/>
        <v>0</v>
      </c>
      <c r="I120" s="21" t="e">
        <f t="shared" si="49"/>
        <v>#DIV/0!</v>
      </c>
    </row>
    <row r="121" spans="1:9" ht="15.6" hidden="1" x14ac:dyDescent="0.25">
      <c r="A121" s="4" t="s">
        <v>53</v>
      </c>
      <c r="B121" s="1" t="s">
        <v>7</v>
      </c>
      <c r="C121" s="1" t="s">
        <v>64</v>
      </c>
      <c r="D121" s="1" t="s">
        <v>81</v>
      </c>
      <c r="E121" s="1" t="s">
        <v>54</v>
      </c>
      <c r="F121" s="3">
        <f>F122</f>
        <v>0</v>
      </c>
      <c r="G121" s="3">
        <f t="shared" si="73"/>
        <v>0</v>
      </c>
      <c r="H121" s="12">
        <f t="shared" si="73"/>
        <v>0</v>
      </c>
      <c r="I121" s="21" t="e">
        <f t="shared" si="49"/>
        <v>#DIV/0!</v>
      </c>
    </row>
    <row r="122" spans="1:9" ht="15.6" hidden="1" x14ac:dyDescent="0.25">
      <c r="A122" s="4" t="s">
        <v>61</v>
      </c>
      <c r="B122" s="1" t="s">
        <v>7</v>
      </c>
      <c r="C122" s="1" t="s">
        <v>64</v>
      </c>
      <c r="D122" s="1" t="s">
        <v>81</v>
      </c>
      <c r="E122" s="1" t="s">
        <v>62</v>
      </c>
      <c r="F122" s="3">
        <v>0</v>
      </c>
      <c r="G122" s="3"/>
      <c r="H122" s="12"/>
      <c r="I122" s="21" t="e">
        <f t="shared" si="49"/>
        <v>#DIV/0!</v>
      </c>
    </row>
    <row r="123" spans="1:9" ht="31.2" x14ac:dyDescent="0.25">
      <c r="A123" s="2" t="s">
        <v>82</v>
      </c>
      <c r="B123" s="1" t="s">
        <v>17</v>
      </c>
      <c r="C123" s="1" t="s">
        <v>0</v>
      </c>
      <c r="D123" s="1" t="s">
        <v>0</v>
      </c>
      <c r="E123" s="1" t="s">
        <v>0</v>
      </c>
      <c r="F123" s="3">
        <f>F124+F135</f>
        <v>5833400</v>
      </c>
      <c r="G123" s="3">
        <f t="shared" ref="G123" si="74">G124+G135</f>
        <v>5833400</v>
      </c>
      <c r="H123" s="12">
        <f t="shared" ref="H123" si="75">H124+H135</f>
        <v>5825573.3200000003</v>
      </c>
      <c r="I123" s="21">
        <f t="shared" si="49"/>
        <v>0.99865829876229995</v>
      </c>
    </row>
    <row r="124" spans="1:9" ht="15.6" x14ac:dyDescent="0.25">
      <c r="A124" s="2" t="s">
        <v>83</v>
      </c>
      <c r="B124" s="1" t="s">
        <v>17</v>
      </c>
      <c r="C124" s="1" t="s">
        <v>84</v>
      </c>
      <c r="D124" s="1" t="s">
        <v>0</v>
      </c>
      <c r="E124" s="1" t="s">
        <v>0</v>
      </c>
      <c r="F124" s="3">
        <f>F125+F128</f>
        <v>5452172.5800000001</v>
      </c>
      <c r="G124" s="3">
        <f t="shared" ref="G124" si="76">G125+G128</f>
        <v>5452172.5800000001</v>
      </c>
      <c r="H124" s="12">
        <f t="shared" ref="H124" si="77">H125+H128</f>
        <v>5444471.4100000001</v>
      </c>
      <c r="I124" s="21">
        <f t="shared" si="49"/>
        <v>0.99858750435959243</v>
      </c>
    </row>
    <row r="125" spans="1:9" ht="62.4" hidden="1" x14ac:dyDescent="0.25">
      <c r="A125" s="4" t="s">
        <v>85</v>
      </c>
      <c r="B125" s="1" t="s">
        <v>17</v>
      </c>
      <c r="C125" s="1" t="s">
        <v>84</v>
      </c>
      <c r="D125" s="1" t="s">
        <v>86</v>
      </c>
      <c r="E125" s="5" t="s">
        <v>0</v>
      </c>
      <c r="F125" s="3">
        <v>0</v>
      </c>
      <c r="G125" s="3">
        <v>0</v>
      </c>
      <c r="H125" s="12">
        <v>0</v>
      </c>
      <c r="I125" s="21" t="e">
        <f t="shared" si="49"/>
        <v>#DIV/0!</v>
      </c>
    </row>
    <row r="126" spans="1:9" ht="46.8" hidden="1" x14ac:dyDescent="0.25">
      <c r="A126" s="4" t="s">
        <v>20</v>
      </c>
      <c r="B126" s="1" t="s">
        <v>17</v>
      </c>
      <c r="C126" s="1" t="s">
        <v>84</v>
      </c>
      <c r="D126" s="1" t="s">
        <v>86</v>
      </c>
      <c r="E126" s="1" t="s">
        <v>21</v>
      </c>
      <c r="F126" s="3">
        <v>0</v>
      </c>
      <c r="G126" s="3">
        <v>0</v>
      </c>
      <c r="H126" s="12">
        <v>0</v>
      </c>
      <c r="I126" s="21" t="e">
        <f t="shared" si="49"/>
        <v>#DIV/0!</v>
      </c>
    </row>
    <row r="127" spans="1:9" ht="46.8" hidden="1" x14ac:dyDescent="0.25">
      <c r="A127" s="4" t="s">
        <v>22</v>
      </c>
      <c r="B127" s="1" t="s">
        <v>17</v>
      </c>
      <c r="C127" s="1" t="s">
        <v>84</v>
      </c>
      <c r="D127" s="1" t="s">
        <v>86</v>
      </c>
      <c r="E127" s="1" t="s">
        <v>23</v>
      </c>
      <c r="F127" s="3">
        <v>0</v>
      </c>
      <c r="G127" s="3">
        <v>0</v>
      </c>
      <c r="H127" s="12">
        <v>0</v>
      </c>
      <c r="I127" s="21" t="e">
        <f t="shared" si="49"/>
        <v>#DIV/0!</v>
      </c>
    </row>
    <row r="128" spans="1:9" ht="15.6" x14ac:dyDescent="0.25">
      <c r="A128" s="4" t="s">
        <v>87</v>
      </c>
      <c r="B128" s="1" t="s">
        <v>17</v>
      </c>
      <c r="C128" s="1" t="s">
        <v>84</v>
      </c>
      <c r="D128" s="1" t="s">
        <v>88</v>
      </c>
      <c r="E128" s="5" t="s">
        <v>0</v>
      </c>
      <c r="F128" s="3">
        <f>F129+F131+F133</f>
        <v>5452172.5800000001</v>
      </c>
      <c r="G128" s="3">
        <f t="shared" ref="G128" si="78">G129+G131+G133</f>
        <v>5452172.5800000001</v>
      </c>
      <c r="H128" s="12">
        <f t="shared" ref="H128" si="79">H129+H131+H133</f>
        <v>5444471.4100000001</v>
      </c>
      <c r="I128" s="21">
        <f t="shared" si="49"/>
        <v>0.99858750435959243</v>
      </c>
    </row>
    <row r="129" spans="1:9" ht="93.6" x14ac:dyDescent="0.25">
      <c r="A129" s="4" t="s">
        <v>12</v>
      </c>
      <c r="B129" s="1" t="s">
        <v>17</v>
      </c>
      <c r="C129" s="1" t="s">
        <v>84</v>
      </c>
      <c r="D129" s="1" t="s">
        <v>88</v>
      </c>
      <c r="E129" s="1" t="s">
        <v>13</v>
      </c>
      <c r="F129" s="3">
        <f>F130</f>
        <v>4362600</v>
      </c>
      <c r="G129" s="3">
        <f t="shared" ref="G129:H129" si="80">G130</f>
        <v>4362600</v>
      </c>
      <c r="H129" s="12">
        <f t="shared" si="80"/>
        <v>4356971.0999999996</v>
      </c>
      <c r="I129" s="21">
        <f t="shared" si="49"/>
        <v>0.9987097373126117</v>
      </c>
    </row>
    <row r="130" spans="1:9" ht="31.2" x14ac:dyDescent="0.25">
      <c r="A130" s="4" t="s">
        <v>89</v>
      </c>
      <c r="B130" s="1" t="s">
        <v>17</v>
      </c>
      <c r="C130" s="1" t="s">
        <v>84</v>
      </c>
      <c r="D130" s="1" t="s">
        <v>88</v>
      </c>
      <c r="E130" s="1" t="s">
        <v>90</v>
      </c>
      <c r="F130" s="3">
        <v>4362600</v>
      </c>
      <c r="G130" s="3">
        <v>4362600</v>
      </c>
      <c r="H130" s="12">
        <v>4356971.0999999996</v>
      </c>
      <c r="I130" s="21">
        <f t="shared" si="49"/>
        <v>0.9987097373126117</v>
      </c>
    </row>
    <row r="131" spans="1:9" ht="46.8" x14ac:dyDescent="0.25">
      <c r="A131" s="4" t="s">
        <v>20</v>
      </c>
      <c r="B131" s="1" t="s">
        <v>17</v>
      </c>
      <c r="C131" s="1" t="s">
        <v>84</v>
      </c>
      <c r="D131" s="1" t="s">
        <v>88</v>
      </c>
      <c r="E131" s="1" t="s">
        <v>21</v>
      </c>
      <c r="F131" s="3">
        <f>F132</f>
        <v>1075572.58</v>
      </c>
      <c r="G131" s="3">
        <f t="shared" ref="G131:H131" si="81">G132</f>
        <v>1075572.58</v>
      </c>
      <c r="H131" s="12">
        <f t="shared" si="81"/>
        <v>1073500.31</v>
      </c>
      <c r="I131" s="21">
        <f t="shared" si="49"/>
        <v>0.99807333318222002</v>
      </c>
    </row>
    <row r="132" spans="1:9" ht="46.8" x14ac:dyDescent="0.25">
      <c r="A132" s="4" t="s">
        <v>22</v>
      </c>
      <c r="B132" s="1" t="s">
        <v>17</v>
      </c>
      <c r="C132" s="1" t="s">
        <v>84</v>
      </c>
      <c r="D132" s="1" t="s">
        <v>88</v>
      </c>
      <c r="E132" s="1" t="s">
        <v>23</v>
      </c>
      <c r="F132" s="3">
        <v>1075572.58</v>
      </c>
      <c r="G132" s="3">
        <v>1075572.58</v>
      </c>
      <c r="H132" s="12">
        <v>1073500.31</v>
      </c>
      <c r="I132" s="21">
        <f t="shared" si="49"/>
        <v>0.99807333318222002</v>
      </c>
    </row>
    <row r="133" spans="1:9" ht="15.6" x14ac:dyDescent="0.25">
      <c r="A133" s="4" t="s">
        <v>53</v>
      </c>
      <c r="B133" s="1" t="s">
        <v>17</v>
      </c>
      <c r="C133" s="1" t="s">
        <v>84</v>
      </c>
      <c r="D133" s="1" t="s">
        <v>88</v>
      </c>
      <c r="E133" s="1" t="s">
        <v>54</v>
      </c>
      <c r="F133" s="3">
        <f>F134</f>
        <v>14000</v>
      </c>
      <c r="G133" s="3">
        <f t="shared" ref="G133:H133" si="82">G134</f>
        <v>14000</v>
      </c>
      <c r="H133" s="12">
        <f t="shared" si="82"/>
        <v>14000</v>
      </c>
      <c r="I133" s="21">
        <f t="shared" si="49"/>
        <v>1</v>
      </c>
    </row>
    <row r="134" spans="1:9" ht="15.6" x14ac:dyDescent="0.25">
      <c r="A134" s="4" t="s">
        <v>67</v>
      </c>
      <c r="B134" s="1" t="s">
        <v>17</v>
      </c>
      <c r="C134" s="1" t="s">
        <v>84</v>
      </c>
      <c r="D134" s="1" t="s">
        <v>88</v>
      </c>
      <c r="E134" s="1" t="s">
        <v>68</v>
      </c>
      <c r="F134" s="3">
        <v>14000</v>
      </c>
      <c r="G134" s="3">
        <v>14000</v>
      </c>
      <c r="H134" s="12">
        <v>14000</v>
      </c>
      <c r="I134" s="21">
        <f t="shared" si="49"/>
        <v>1</v>
      </c>
    </row>
    <row r="135" spans="1:9" ht="62.4" x14ac:dyDescent="0.25">
      <c r="A135" s="2" t="s">
        <v>91</v>
      </c>
      <c r="B135" s="1" t="s">
        <v>17</v>
      </c>
      <c r="C135" s="1" t="s">
        <v>92</v>
      </c>
      <c r="D135" s="1" t="s">
        <v>0</v>
      </c>
      <c r="E135" s="1" t="s">
        <v>0</v>
      </c>
      <c r="F135" s="3">
        <f>F136+F139</f>
        <v>381227.42</v>
      </c>
      <c r="G135" s="3">
        <f t="shared" ref="G135" si="83">G136+G139</f>
        <v>381227.42000000004</v>
      </c>
      <c r="H135" s="12">
        <f t="shared" ref="H135" si="84">H136+H139</f>
        <v>381101.91000000003</v>
      </c>
      <c r="I135" s="21">
        <f t="shared" si="49"/>
        <v>0.99967077394380499</v>
      </c>
    </row>
    <row r="136" spans="1:9" ht="46.8" x14ac:dyDescent="0.25">
      <c r="A136" s="4" t="s">
        <v>93</v>
      </c>
      <c r="B136" s="1" t="s">
        <v>17</v>
      </c>
      <c r="C136" s="1" t="s">
        <v>92</v>
      </c>
      <c r="D136" s="1" t="s">
        <v>94</v>
      </c>
      <c r="E136" s="5" t="s">
        <v>0</v>
      </c>
      <c r="F136" s="3">
        <f>F137</f>
        <v>195000</v>
      </c>
      <c r="G136" s="3">
        <f t="shared" ref="G136:H136" si="85">G137</f>
        <v>195000</v>
      </c>
      <c r="H136" s="12">
        <f t="shared" si="85"/>
        <v>194998</v>
      </c>
      <c r="I136" s="21">
        <f t="shared" si="49"/>
        <v>0.99998974358974357</v>
      </c>
    </row>
    <row r="137" spans="1:9" ht="46.8" x14ac:dyDescent="0.25">
      <c r="A137" s="4" t="s">
        <v>20</v>
      </c>
      <c r="B137" s="1" t="s">
        <v>17</v>
      </c>
      <c r="C137" s="1" t="s">
        <v>92</v>
      </c>
      <c r="D137" s="1" t="s">
        <v>94</v>
      </c>
      <c r="E137" s="1" t="s">
        <v>21</v>
      </c>
      <c r="F137" s="3">
        <f>F138</f>
        <v>195000</v>
      </c>
      <c r="G137" s="3">
        <f t="shared" ref="G137:H137" si="86">G138</f>
        <v>195000</v>
      </c>
      <c r="H137" s="12">
        <f t="shared" si="86"/>
        <v>194998</v>
      </c>
      <c r="I137" s="21">
        <f t="shared" si="49"/>
        <v>0.99998974358974357</v>
      </c>
    </row>
    <row r="138" spans="1:9" ht="46.8" x14ac:dyDescent="0.25">
      <c r="A138" s="4" t="s">
        <v>22</v>
      </c>
      <c r="B138" s="1" t="s">
        <v>17</v>
      </c>
      <c r="C138" s="1" t="s">
        <v>92</v>
      </c>
      <c r="D138" s="1" t="s">
        <v>94</v>
      </c>
      <c r="E138" s="1" t="s">
        <v>23</v>
      </c>
      <c r="F138" s="3">
        <v>195000</v>
      </c>
      <c r="G138" s="3">
        <v>195000</v>
      </c>
      <c r="H138" s="12">
        <v>194998</v>
      </c>
      <c r="I138" s="21">
        <f t="shared" si="49"/>
        <v>0.99998974358974357</v>
      </c>
    </row>
    <row r="139" spans="1:9" ht="46.8" x14ac:dyDescent="0.25">
      <c r="A139" s="4" t="s">
        <v>95</v>
      </c>
      <c r="B139" s="1" t="s">
        <v>17</v>
      </c>
      <c r="C139" s="1" t="s">
        <v>92</v>
      </c>
      <c r="D139" s="1" t="s">
        <v>96</v>
      </c>
      <c r="E139" s="5" t="s">
        <v>0</v>
      </c>
      <c r="F139" s="3">
        <f>F140</f>
        <v>186227.41999999998</v>
      </c>
      <c r="G139" s="3">
        <f t="shared" ref="G139:H139" si="87">G140</f>
        <v>186227.42</v>
      </c>
      <c r="H139" s="12">
        <f t="shared" si="87"/>
        <v>186103.91</v>
      </c>
      <c r="I139" s="21">
        <f t="shared" si="49"/>
        <v>0.99933677865482962</v>
      </c>
    </row>
    <row r="140" spans="1:9" ht="46.8" x14ac:dyDescent="0.25">
      <c r="A140" s="4" t="s">
        <v>20</v>
      </c>
      <c r="B140" s="1" t="s">
        <v>17</v>
      </c>
      <c r="C140" s="1" t="s">
        <v>92</v>
      </c>
      <c r="D140" s="1" t="s">
        <v>96</v>
      </c>
      <c r="E140" s="1" t="s">
        <v>21</v>
      </c>
      <c r="F140" s="3">
        <f>F141</f>
        <v>186227.41999999998</v>
      </c>
      <c r="G140" s="3">
        <f t="shared" ref="G140:H140" si="88">G141</f>
        <v>186227.42</v>
      </c>
      <c r="H140" s="12">
        <f t="shared" si="88"/>
        <v>186103.91</v>
      </c>
      <c r="I140" s="21">
        <f t="shared" ref="I140:I203" si="89">H140/G140</f>
        <v>0.99933677865482962</v>
      </c>
    </row>
    <row r="141" spans="1:9" ht="46.8" x14ac:dyDescent="0.25">
      <c r="A141" s="4" t="s">
        <v>22</v>
      </c>
      <c r="B141" s="1" t="s">
        <v>17</v>
      </c>
      <c r="C141" s="1" t="s">
        <v>92</v>
      </c>
      <c r="D141" s="1" t="s">
        <v>96</v>
      </c>
      <c r="E141" s="1" t="s">
        <v>23</v>
      </c>
      <c r="F141" s="3">
        <v>186227.41999999998</v>
      </c>
      <c r="G141" s="3">
        <v>186227.42</v>
      </c>
      <c r="H141" s="12">
        <v>186103.91</v>
      </c>
      <c r="I141" s="21">
        <f t="shared" si="89"/>
        <v>0.99933677865482962</v>
      </c>
    </row>
    <row r="142" spans="1:9" ht="15.6" x14ac:dyDescent="0.25">
      <c r="A142" s="2" t="s">
        <v>97</v>
      </c>
      <c r="B142" s="1" t="s">
        <v>27</v>
      </c>
      <c r="C142" s="1" t="s">
        <v>0</v>
      </c>
      <c r="D142" s="1" t="s">
        <v>0</v>
      </c>
      <c r="E142" s="1" t="s">
        <v>0</v>
      </c>
      <c r="F142" s="3">
        <f t="shared" ref="F142:H142" si="90">F147+F151+F159+F174+F143</f>
        <v>31631246.470000003</v>
      </c>
      <c r="G142" s="3">
        <f t="shared" si="90"/>
        <v>31631246.470000003</v>
      </c>
      <c r="H142" s="3">
        <f t="shared" si="90"/>
        <v>27452540.109999999</v>
      </c>
      <c r="I142" s="21">
        <f t="shared" si="89"/>
        <v>0.86789308590911174</v>
      </c>
    </row>
    <row r="143" spans="1:9" ht="15.6" x14ac:dyDescent="0.25">
      <c r="A143" s="2" t="s">
        <v>271</v>
      </c>
      <c r="B143" s="15" t="s">
        <v>27</v>
      </c>
      <c r="C143" s="15" t="s">
        <v>7</v>
      </c>
      <c r="D143" s="1"/>
      <c r="E143" s="1"/>
      <c r="F143" s="3">
        <f t="shared" ref="F143:G145" si="91">F144</f>
        <v>28200</v>
      </c>
      <c r="G143" s="3">
        <f t="shared" si="91"/>
        <v>28200</v>
      </c>
      <c r="H143" s="3">
        <f t="shared" ref="H143" si="92">H144</f>
        <v>28200</v>
      </c>
      <c r="I143" s="21">
        <f t="shared" si="89"/>
        <v>1</v>
      </c>
    </row>
    <row r="144" spans="1:9" ht="46.8" x14ac:dyDescent="0.25">
      <c r="A144" s="2" t="s">
        <v>272</v>
      </c>
      <c r="B144" s="1" t="s">
        <v>27</v>
      </c>
      <c r="C144" s="1" t="s">
        <v>7</v>
      </c>
      <c r="D144" s="1" t="s">
        <v>270</v>
      </c>
      <c r="E144" s="1" t="s">
        <v>0</v>
      </c>
      <c r="F144" s="3">
        <f t="shared" si="91"/>
        <v>28200</v>
      </c>
      <c r="G144" s="3">
        <f t="shared" si="91"/>
        <v>28200</v>
      </c>
      <c r="H144" s="3">
        <f t="shared" ref="H144:H145" si="93">H145</f>
        <v>28200</v>
      </c>
      <c r="I144" s="21">
        <f t="shared" si="89"/>
        <v>1</v>
      </c>
    </row>
    <row r="145" spans="1:9" ht="46.8" x14ac:dyDescent="0.25">
      <c r="A145" s="2" t="s">
        <v>160</v>
      </c>
      <c r="B145" s="1" t="s">
        <v>27</v>
      </c>
      <c r="C145" s="1" t="s">
        <v>7</v>
      </c>
      <c r="D145" s="1" t="s">
        <v>270</v>
      </c>
      <c r="E145" s="1" t="s">
        <v>161</v>
      </c>
      <c r="F145" s="3">
        <f t="shared" si="91"/>
        <v>28200</v>
      </c>
      <c r="G145" s="3">
        <f t="shared" si="91"/>
        <v>28200</v>
      </c>
      <c r="H145" s="3">
        <f t="shared" si="93"/>
        <v>28200</v>
      </c>
      <c r="I145" s="21">
        <f t="shared" si="89"/>
        <v>1</v>
      </c>
    </row>
    <row r="146" spans="1:9" ht="46.8" x14ac:dyDescent="0.25">
      <c r="A146" s="2" t="s">
        <v>272</v>
      </c>
      <c r="B146" s="1" t="s">
        <v>27</v>
      </c>
      <c r="C146" s="1" t="s">
        <v>7</v>
      </c>
      <c r="D146" s="1" t="s">
        <v>270</v>
      </c>
      <c r="E146" s="1">
        <v>610</v>
      </c>
      <c r="F146" s="3">
        <v>28200</v>
      </c>
      <c r="G146" s="3">
        <v>28200</v>
      </c>
      <c r="H146" s="12">
        <v>28200</v>
      </c>
      <c r="I146" s="21">
        <f t="shared" si="89"/>
        <v>1</v>
      </c>
    </row>
    <row r="147" spans="1:9" ht="15.6" x14ac:dyDescent="0.25">
      <c r="A147" s="2" t="s">
        <v>98</v>
      </c>
      <c r="B147" s="1" t="s">
        <v>27</v>
      </c>
      <c r="C147" s="1" t="s">
        <v>40</v>
      </c>
      <c r="D147" s="1" t="s">
        <v>0</v>
      </c>
      <c r="E147" s="1" t="s">
        <v>0</v>
      </c>
      <c r="F147" s="3">
        <f t="shared" ref="F147:H149" si="94">F148</f>
        <v>212987.07</v>
      </c>
      <c r="G147" s="3">
        <f t="shared" si="94"/>
        <v>212987.07</v>
      </c>
      <c r="H147" s="12">
        <f t="shared" si="94"/>
        <v>212987.07</v>
      </c>
      <c r="I147" s="21">
        <f t="shared" si="89"/>
        <v>1</v>
      </c>
    </row>
    <row r="148" spans="1:9" ht="156" x14ac:dyDescent="0.25">
      <c r="A148" s="4" t="s">
        <v>99</v>
      </c>
      <c r="B148" s="1" t="s">
        <v>27</v>
      </c>
      <c r="C148" s="1" t="s">
        <v>40</v>
      </c>
      <c r="D148" s="1" t="s">
        <v>100</v>
      </c>
      <c r="E148" s="5" t="s">
        <v>0</v>
      </c>
      <c r="F148" s="3">
        <f t="shared" si="94"/>
        <v>212987.07</v>
      </c>
      <c r="G148" s="3">
        <f t="shared" ref="G148:H148" si="95">G149</f>
        <v>212987.07</v>
      </c>
      <c r="H148" s="12">
        <f t="shared" si="95"/>
        <v>212987.07</v>
      </c>
      <c r="I148" s="21">
        <f t="shared" si="89"/>
        <v>1</v>
      </c>
    </row>
    <row r="149" spans="1:9" ht="46.8" x14ac:dyDescent="0.25">
      <c r="A149" s="4" t="s">
        <v>20</v>
      </c>
      <c r="B149" s="1" t="s">
        <v>27</v>
      </c>
      <c r="C149" s="1" t="s">
        <v>40</v>
      </c>
      <c r="D149" s="1" t="s">
        <v>100</v>
      </c>
      <c r="E149" s="1" t="s">
        <v>21</v>
      </c>
      <c r="F149" s="3">
        <f t="shared" si="94"/>
        <v>212987.07</v>
      </c>
      <c r="G149" s="3">
        <f t="shared" ref="G149:H149" si="96">G150</f>
        <v>212987.07</v>
      </c>
      <c r="H149" s="12">
        <f t="shared" si="96"/>
        <v>212987.07</v>
      </c>
      <c r="I149" s="21">
        <f t="shared" si="89"/>
        <v>1</v>
      </c>
    </row>
    <row r="150" spans="1:9" ht="46.8" x14ac:dyDescent="0.25">
      <c r="A150" s="4" t="s">
        <v>22</v>
      </c>
      <c r="B150" s="1" t="s">
        <v>27</v>
      </c>
      <c r="C150" s="1" t="s">
        <v>40</v>
      </c>
      <c r="D150" s="1" t="s">
        <v>100</v>
      </c>
      <c r="E150" s="1" t="s">
        <v>23</v>
      </c>
      <c r="F150" s="3">
        <v>212987.07</v>
      </c>
      <c r="G150" s="3">
        <v>212987.07</v>
      </c>
      <c r="H150" s="12">
        <v>212987.07</v>
      </c>
      <c r="I150" s="21">
        <f t="shared" si="89"/>
        <v>1</v>
      </c>
    </row>
    <row r="151" spans="1:9" ht="15.6" x14ac:dyDescent="0.25">
      <c r="A151" s="2" t="s">
        <v>101</v>
      </c>
      <c r="B151" s="1" t="s">
        <v>27</v>
      </c>
      <c r="C151" s="1" t="s">
        <v>102</v>
      </c>
      <c r="D151" s="1" t="s">
        <v>0</v>
      </c>
      <c r="E151" s="1" t="s">
        <v>0</v>
      </c>
      <c r="F151" s="3">
        <f>F152</f>
        <v>6176320</v>
      </c>
      <c r="G151" s="3">
        <f t="shared" ref="G151:H151" si="97">G152</f>
        <v>6176320</v>
      </c>
      <c r="H151" s="12">
        <f t="shared" si="97"/>
        <v>5756293.5099999998</v>
      </c>
      <c r="I151" s="21">
        <f t="shared" si="89"/>
        <v>0.9319940530931039</v>
      </c>
    </row>
    <row r="152" spans="1:9" ht="46.8" x14ac:dyDescent="0.25">
      <c r="A152" s="4" t="s">
        <v>103</v>
      </c>
      <c r="B152" s="1" t="s">
        <v>27</v>
      </c>
      <c r="C152" s="1" t="s">
        <v>102</v>
      </c>
      <c r="D152" s="1" t="s">
        <v>104</v>
      </c>
      <c r="E152" s="5" t="s">
        <v>0</v>
      </c>
      <c r="F152" s="3">
        <f>F153+F155+F157</f>
        <v>6176320</v>
      </c>
      <c r="G152" s="3">
        <f t="shared" ref="G152" si="98">G153+G155+G157</f>
        <v>6176320</v>
      </c>
      <c r="H152" s="12">
        <f t="shared" ref="H152" si="99">H153+H155+H157</f>
        <v>5756293.5099999998</v>
      </c>
      <c r="I152" s="21">
        <f t="shared" si="89"/>
        <v>0.9319940530931039</v>
      </c>
    </row>
    <row r="153" spans="1:9" ht="93.6" x14ac:dyDescent="0.25">
      <c r="A153" s="4" t="s">
        <v>12</v>
      </c>
      <c r="B153" s="1" t="s">
        <v>27</v>
      </c>
      <c r="C153" s="1" t="s">
        <v>102</v>
      </c>
      <c r="D153" s="1" t="s">
        <v>104</v>
      </c>
      <c r="E153" s="1" t="s">
        <v>13</v>
      </c>
      <c r="F153" s="3">
        <f>F154</f>
        <v>3589420</v>
      </c>
      <c r="G153" s="3">
        <f t="shared" ref="G153:H153" si="100">G154</f>
        <v>3589420</v>
      </c>
      <c r="H153" s="12">
        <f t="shared" si="100"/>
        <v>3407722.57</v>
      </c>
      <c r="I153" s="21">
        <f t="shared" si="89"/>
        <v>0.94937972430086193</v>
      </c>
    </row>
    <row r="154" spans="1:9" ht="31.2" x14ac:dyDescent="0.25">
      <c r="A154" s="4" t="s">
        <v>89</v>
      </c>
      <c r="B154" s="1" t="s">
        <v>27</v>
      </c>
      <c r="C154" s="1" t="s">
        <v>102</v>
      </c>
      <c r="D154" s="1" t="s">
        <v>104</v>
      </c>
      <c r="E154" s="1" t="s">
        <v>90</v>
      </c>
      <c r="F154" s="3">
        <v>3589420</v>
      </c>
      <c r="G154" s="3">
        <v>3589420</v>
      </c>
      <c r="H154" s="12">
        <v>3407722.57</v>
      </c>
      <c r="I154" s="21">
        <f t="shared" si="89"/>
        <v>0.94937972430086193</v>
      </c>
    </row>
    <row r="155" spans="1:9" ht="46.8" x14ac:dyDescent="0.25">
      <c r="A155" s="4" t="s">
        <v>20</v>
      </c>
      <c r="B155" s="1" t="s">
        <v>27</v>
      </c>
      <c r="C155" s="1" t="s">
        <v>102</v>
      </c>
      <c r="D155" s="1" t="s">
        <v>104</v>
      </c>
      <c r="E155" s="1" t="s">
        <v>21</v>
      </c>
      <c r="F155" s="3">
        <f>F156</f>
        <v>2545950</v>
      </c>
      <c r="G155" s="3">
        <f t="shared" ref="G155:H155" si="101">G156</f>
        <v>2545950</v>
      </c>
      <c r="H155" s="12">
        <f t="shared" si="101"/>
        <v>2307620.94</v>
      </c>
      <c r="I155" s="21">
        <f t="shared" si="89"/>
        <v>0.90638894715135798</v>
      </c>
    </row>
    <row r="156" spans="1:9" ht="46.8" x14ac:dyDescent="0.25">
      <c r="A156" s="4" t="s">
        <v>22</v>
      </c>
      <c r="B156" s="1" t="s">
        <v>27</v>
      </c>
      <c r="C156" s="1" t="s">
        <v>102</v>
      </c>
      <c r="D156" s="1" t="s">
        <v>104</v>
      </c>
      <c r="E156" s="1" t="s">
        <v>23</v>
      </c>
      <c r="F156" s="3">
        <v>2545950</v>
      </c>
      <c r="G156" s="3">
        <v>2545950</v>
      </c>
      <c r="H156" s="12">
        <v>2307620.94</v>
      </c>
      <c r="I156" s="21">
        <f t="shared" si="89"/>
        <v>0.90638894715135798</v>
      </c>
    </row>
    <row r="157" spans="1:9" ht="15.6" x14ac:dyDescent="0.25">
      <c r="A157" s="4" t="s">
        <v>53</v>
      </c>
      <c r="B157" s="1" t="s">
        <v>27</v>
      </c>
      <c r="C157" s="1" t="s">
        <v>102</v>
      </c>
      <c r="D157" s="1" t="s">
        <v>104</v>
      </c>
      <c r="E157" s="1" t="s">
        <v>54</v>
      </c>
      <c r="F157" s="3">
        <f>F158</f>
        <v>40950</v>
      </c>
      <c r="G157" s="3">
        <f t="shared" ref="G157:H157" si="102">G158</f>
        <v>40950</v>
      </c>
      <c r="H157" s="12">
        <f t="shared" si="102"/>
        <v>40950</v>
      </c>
      <c r="I157" s="21">
        <f t="shared" si="89"/>
        <v>1</v>
      </c>
    </row>
    <row r="158" spans="1:9" ht="15.6" x14ac:dyDescent="0.25">
      <c r="A158" s="4" t="s">
        <v>67</v>
      </c>
      <c r="B158" s="1" t="s">
        <v>27</v>
      </c>
      <c r="C158" s="1" t="s">
        <v>102</v>
      </c>
      <c r="D158" s="1" t="s">
        <v>104</v>
      </c>
      <c r="E158" s="1" t="s">
        <v>68</v>
      </c>
      <c r="F158" s="3">
        <v>40950</v>
      </c>
      <c r="G158" s="3">
        <v>40950</v>
      </c>
      <c r="H158" s="12">
        <v>40950</v>
      </c>
      <c r="I158" s="21">
        <f t="shared" si="89"/>
        <v>1</v>
      </c>
    </row>
    <row r="159" spans="1:9" ht="15.6" x14ac:dyDescent="0.25">
      <c r="A159" s="2" t="s">
        <v>105</v>
      </c>
      <c r="B159" s="1" t="s">
        <v>27</v>
      </c>
      <c r="C159" s="1" t="s">
        <v>84</v>
      </c>
      <c r="D159" s="1" t="s">
        <v>0</v>
      </c>
      <c r="E159" s="1" t="s">
        <v>0</v>
      </c>
      <c r="F159" s="3">
        <f>F160+F163+F166+F171</f>
        <v>25194339.400000002</v>
      </c>
      <c r="G159" s="3">
        <f t="shared" ref="G159" si="103">G160+G163+G166+G171</f>
        <v>25194339.400000002</v>
      </c>
      <c r="H159" s="12">
        <f t="shared" ref="H159" si="104">H160+H163+H166+H171</f>
        <v>21441159.530000001</v>
      </c>
      <c r="I159" s="21">
        <f t="shared" si="89"/>
        <v>0.85103082837726629</v>
      </c>
    </row>
    <row r="160" spans="1:9" ht="46.8" x14ac:dyDescent="0.25">
      <c r="A160" s="4" t="s">
        <v>106</v>
      </c>
      <c r="B160" s="1" t="s">
        <v>27</v>
      </c>
      <c r="C160" s="1" t="s">
        <v>84</v>
      </c>
      <c r="D160" s="1" t="s">
        <v>107</v>
      </c>
      <c r="E160" s="5" t="s">
        <v>0</v>
      </c>
      <c r="F160" s="3">
        <f>F161</f>
        <v>3342731.96</v>
      </c>
      <c r="G160" s="3">
        <f t="shared" ref="G160:H160" si="105">G161</f>
        <v>3342731.96</v>
      </c>
      <c r="H160" s="12">
        <f t="shared" si="105"/>
        <v>27000</v>
      </c>
      <c r="I160" s="21">
        <f t="shared" si="89"/>
        <v>8.0772255517609619E-3</v>
      </c>
    </row>
    <row r="161" spans="1:9" ht="46.8" x14ac:dyDescent="0.25">
      <c r="A161" s="4" t="s">
        <v>20</v>
      </c>
      <c r="B161" s="1" t="s">
        <v>27</v>
      </c>
      <c r="C161" s="1" t="s">
        <v>84</v>
      </c>
      <c r="D161" s="1" t="s">
        <v>107</v>
      </c>
      <c r="E161" s="1" t="s">
        <v>21</v>
      </c>
      <c r="F161" s="3">
        <f>F162</f>
        <v>3342731.96</v>
      </c>
      <c r="G161" s="3">
        <f t="shared" ref="G161:H161" si="106">G162</f>
        <v>3342731.96</v>
      </c>
      <c r="H161" s="12">
        <f t="shared" si="106"/>
        <v>27000</v>
      </c>
      <c r="I161" s="21">
        <f t="shared" si="89"/>
        <v>8.0772255517609619E-3</v>
      </c>
    </row>
    <row r="162" spans="1:9" ht="46.8" x14ac:dyDescent="0.25">
      <c r="A162" s="4" t="s">
        <v>22</v>
      </c>
      <c r="B162" s="1" t="s">
        <v>27</v>
      </c>
      <c r="C162" s="1" t="s">
        <v>84</v>
      </c>
      <c r="D162" s="1" t="s">
        <v>107</v>
      </c>
      <c r="E162" s="1" t="s">
        <v>23</v>
      </c>
      <c r="F162" s="3">
        <v>3342731.96</v>
      </c>
      <c r="G162" s="3">
        <v>3342731.96</v>
      </c>
      <c r="H162" s="12">
        <v>27000</v>
      </c>
      <c r="I162" s="21">
        <f t="shared" si="89"/>
        <v>8.0772255517609619E-3</v>
      </c>
    </row>
    <row r="163" spans="1:9" ht="265.2" x14ac:dyDescent="0.25">
      <c r="A163" s="4" t="s">
        <v>108</v>
      </c>
      <c r="B163" s="1" t="s">
        <v>27</v>
      </c>
      <c r="C163" s="1" t="s">
        <v>84</v>
      </c>
      <c r="D163" s="1" t="s">
        <v>109</v>
      </c>
      <c r="E163" s="5" t="s">
        <v>0</v>
      </c>
      <c r="F163" s="3">
        <f>F164</f>
        <v>16011085</v>
      </c>
      <c r="G163" s="3">
        <f t="shared" ref="G163:H163" si="107">G164</f>
        <v>16011085</v>
      </c>
      <c r="H163" s="12">
        <f t="shared" si="107"/>
        <v>16011085</v>
      </c>
      <c r="I163" s="21">
        <f t="shared" si="89"/>
        <v>1</v>
      </c>
    </row>
    <row r="164" spans="1:9" ht="15.6" x14ac:dyDescent="0.25">
      <c r="A164" s="4" t="s">
        <v>110</v>
      </c>
      <c r="B164" s="1" t="s">
        <v>27</v>
      </c>
      <c r="C164" s="1" t="s">
        <v>84</v>
      </c>
      <c r="D164" s="1" t="s">
        <v>109</v>
      </c>
      <c r="E164" s="1" t="s">
        <v>111</v>
      </c>
      <c r="F164" s="3">
        <f>F165</f>
        <v>16011085</v>
      </c>
      <c r="G164" s="3">
        <f t="shared" ref="G164:H164" si="108">G165</f>
        <v>16011085</v>
      </c>
      <c r="H164" s="12">
        <f t="shared" si="108"/>
        <v>16011085</v>
      </c>
      <c r="I164" s="21">
        <f t="shared" si="89"/>
        <v>1</v>
      </c>
    </row>
    <row r="165" spans="1:9" ht="15.6" x14ac:dyDescent="0.25">
      <c r="A165" s="4" t="s">
        <v>112</v>
      </c>
      <c r="B165" s="1" t="s">
        <v>27</v>
      </c>
      <c r="C165" s="1" t="s">
        <v>84</v>
      </c>
      <c r="D165" s="1" t="s">
        <v>109</v>
      </c>
      <c r="E165" s="1" t="s">
        <v>113</v>
      </c>
      <c r="F165" s="3">
        <v>16011085</v>
      </c>
      <c r="G165" s="3">
        <v>16011085</v>
      </c>
      <c r="H165" s="12">
        <v>16011085</v>
      </c>
      <c r="I165" s="21">
        <f t="shared" si="89"/>
        <v>1</v>
      </c>
    </row>
    <row r="166" spans="1:9" ht="46.8" x14ac:dyDescent="0.25">
      <c r="A166" s="4" t="s">
        <v>114</v>
      </c>
      <c r="B166" s="1" t="s">
        <v>27</v>
      </c>
      <c r="C166" s="1" t="s">
        <v>84</v>
      </c>
      <c r="D166" s="1" t="s">
        <v>115</v>
      </c>
      <c r="E166" s="5" t="s">
        <v>0</v>
      </c>
      <c r="F166" s="3">
        <f>F167+F169</f>
        <v>5767522.4400000004</v>
      </c>
      <c r="G166" s="3">
        <f t="shared" ref="G166" si="109">G167+G169</f>
        <v>5767522.4400000004</v>
      </c>
      <c r="H166" s="12">
        <f t="shared" ref="H166" si="110">H167+H169</f>
        <v>5330074.53</v>
      </c>
      <c r="I166" s="21">
        <f t="shared" si="89"/>
        <v>0.92415323658454629</v>
      </c>
    </row>
    <row r="167" spans="1:9" ht="46.8" hidden="1" x14ac:dyDescent="0.25">
      <c r="A167" s="4" t="s">
        <v>20</v>
      </c>
      <c r="B167" s="1" t="s">
        <v>27</v>
      </c>
      <c r="C167" s="1" t="s">
        <v>84</v>
      </c>
      <c r="D167" s="1" t="s">
        <v>115</v>
      </c>
      <c r="E167" s="1" t="s">
        <v>21</v>
      </c>
      <c r="F167" s="3">
        <f>F168</f>
        <v>0</v>
      </c>
      <c r="G167" s="3">
        <f t="shared" ref="G167:H167" si="111">G168</f>
        <v>0</v>
      </c>
      <c r="H167" s="12">
        <f t="shared" si="111"/>
        <v>0</v>
      </c>
      <c r="I167" s="21" t="e">
        <f t="shared" si="89"/>
        <v>#DIV/0!</v>
      </c>
    </row>
    <row r="168" spans="1:9" ht="46.8" hidden="1" x14ac:dyDescent="0.25">
      <c r="A168" s="4" t="s">
        <v>22</v>
      </c>
      <c r="B168" s="1" t="s">
        <v>27</v>
      </c>
      <c r="C168" s="1" t="s">
        <v>84</v>
      </c>
      <c r="D168" s="1" t="s">
        <v>115</v>
      </c>
      <c r="E168" s="1" t="s">
        <v>23</v>
      </c>
      <c r="F168" s="3">
        <v>0</v>
      </c>
      <c r="G168" s="3"/>
      <c r="H168" s="12"/>
      <c r="I168" s="21" t="e">
        <f t="shared" si="89"/>
        <v>#DIV/0!</v>
      </c>
    </row>
    <row r="169" spans="1:9" ht="15.6" x14ac:dyDescent="0.25">
      <c r="A169" s="4" t="s">
        <v>110</v>
      </c>
      <c r="B169" s="1" t="s">
        <v>27</v>
      </c>
      <c r="C169" s="1" t="s">
        <v>84</v>
      </c>
      <c r="D169" s="1" t="s">
        <v>115</v>
      </c>
      <c r="E169" s="1" t="s">
        <v>111</v>
      </c>
      <c r="F169" s="3">
        <f>F170</f>
        <v>5767522.4400000004</v>
      </c>
      <c r="G169" s="3">
        <f t="shared" ref="G169:H169" si="112">G170</f>
        <v>5767522.4400000004</v>
      </c>
      <c r="H169" s="12">
        <f t="shared" si="112"/>
        <v>5330074.53</v>
      </c>
      <c r="I169" s="21">
        <f t="shared" si="89"/>
        <v>0.92415323658454629</v>
      </c>
    </row>
    <row r="170" spans="1:9" ht="15.6" x14ac:dyDescent="0.25">
      <c r="A170" s="4" t="s">
        <v>112</v>
      </c>
      <c r="B170" s="1" t="s">
        <v>27</v>
      </c>
      <c r="C170" s="1" t="s">
        <v>84</v>
      </c>
      <c r="D170" s="1" t="s">
        <v>115</v>
      </c>
      <c r="E170" s="1" t="s">
        <v>113</v>
      </c>
      <c r="F170" s="3">
        <v>5767522.4400000004</v>
      </c>
      <c r="G170" s="3">
        <v>5767522.4400000004</v>
      </c>
      <c r="H170" s="12">
        <v>5330074.53</v>
      </c>
      <c r="I170" s="21">
        <f t="shared" si="89"/>
        <v>0.92415323658454629</v>
      </c>
    </row>
    <row r="171" spans="1:9" ht="46.8" x14ac:dyDescent="0.25">
      <c r="A171" s="4" t="s">
        <v>106</v>
      </c>
      <c r="B171" s="1" t="s">
        <v>27</v>
      </c>
      <c r="C171" s="1" t="s">
        <v>84</v>
      </c>
      <c r="D171" s="1" t="s">
        <v>116</v>
      </c>
      <c r="E171" s="5" t="s">
        <v>0</v>
      </c>
      <c r="F171" s="3">
        <f>F172</f>
        <v>73000</v>
      </c>
      <c r="G171" s="3">
        <f t="shared" ref="G171:H171" si="113">G172</f>
        <v>73000</v>
      </c>
      <c r="H171" s="12">
        <f t="shared" si="113"/>
        <v>73000</v>
      </c>
      <c r="I171" s="21">
        <f t="shared" si="89"/>
        <v>1</v>
      </c>
    </row>
    <row r="172" spans="1:9" ht="46.8" x14ac:dyDescent="0.25">
      <c r="A172" s="4" t="s">
        <v>20</v>
      </c>
      <c r="B172" s="1" t="s">
        <v>27</v>
      </c>
      <c r="C172" s="1" t="s">
        <v>84</v>
      </c>
      <c r="D172" s="1" t="s">
        <v>116</v>
      </c>
      <c r="E172" s="1" t="s">
        <v>21</v>
      </c>
      <c r="F172" s="3">
        <f>F173</f>
        <v>73000</v>
      </c>
      <c r="G172" s="3">
        <f t="shared" ref="G172:H172" si="114">G173</f>
        <v>73000</v>
      </c>
      <c r="H172" s="12">
        <f t="shared" si="114"/>
        <v>73000</v>
      </c>
      <c r="I172" s="21">
        <f t="shared" si="89"/>
        <v>1</v>
      </c>
    </row>
    <row r="173" spans="1:9" ht="46.8" x14ac:dyDescent="0.25">
      <c r="A173" s="4" t="s">
        <v>22</v>
      </c>
      <c r="B173" s="1" t="s">
        <v>27</v>
      </c>
      <c r="C173" s="1" t="s">
        <v>84</v>
      </c>
      <c r="D173" s="1" t="s">
        <v>116</v>
      </c>
      <c r="E173" s="1" t="s">
        <v>23</v>
      </c>
      <c r="F173" s="3">
        <v>73000</v>
      </c>
      <c r="G173" s="3">
        <v>73000</v>
      </c>
      <c r="H173" s="12">
        <v>73000</v>
      </c>
      <c r="I173" s="21">
        <f t="shared" si="89"/>
        <v>1</v>
      </c>
    </row>
    <row r="174" spans="1:9" ht="31.2" x14ac:dyDescent="0.25">
      <c r="A174" s="2" t="s">
        <v>117</v>
      </c>
      <c r="B174" s="1" t="s">
        <v>27</v>
      </c>
      <c r="C174" s="1" t="s">
        <v>118</v>
      </c>
      <c r="D174" s="1" t="s">
        <v>0</v>
      </c>
      <c r="E174" s="1" t="s">
        <v>0</v>
      </c>
      <c r="F174" s="3">
        <f>F175+F178+F181+F184+F187+F190</f>
        <v>19400</v>
      </c>
      <c r="G174" s="3">
        <f t="shared" ref="G174" si="115">G175+G178+G181+G184+G187+G190</f>
        <v>19400</v>
      </c>
      <c r="H174" s="12">
        <f t="shared" ref="H174" si="116">H175+H178+H181+H184+H187+H190</f>
        <v>13900</v>
      </c>
      <c r="I174" s="21">
        <f t="shared" si="89"/>
        <v>0.71649484536082475</v>
      </c>
    </row>
    <row r="175" spans="1:9" ht="15.6" hidden="1" x14ac:dyDescent="0.25">
      <c r="A175" s="4" t="s">
        <v>119</v>
      </c>
      <c r="B175" s="1" t="s">
        <v>27</v>
      </c>
      <c r="C175" s="1" t="s">
        <v>118</v>
      </c>
      <c r="D175" s="1" t="s">
        <v>120</v>
      </c>
      <c r="E175" s="5" t="s">
        <v>0</v>
      </c>
      <c r="F175" s="3">
        <f>F176</f>
        <v>0</v>
      </c>
      <c r="G175" s="3">
        <f t="shared" ref="G175:H175" si="117">G176</f>
        <v>0</v>
      </c>
      <c r="H175" s="12">
        <f t="shared" si="117"/>
        <v>0</v>
      </c>
      <c r="I175" s="21" t="e">
        <f t="shared" si="89"/>
        <v>#DIV/0!</v>
      </c>
    </row>
    <row r="176" spans="1:9" ht="46.8" hidden="1" x14ac:dyDescent="0.25">
      <c r="A176" s="4" t="s">
        <v>20</v>
      </c>
      <c r="B176" s="1" t="s">
        <v>27</v>
      </c>
      <c r="C176" s="1" t="s">
        <v>118</v>
      </c>
      <c r="D176" s="1" t="s">
        <v>120</v>
      </c>
      <c r="E176" s="1" t="s">
        <v>21</v>
      </c>
      <c r="F176" s="3">
        <f>F177</f>
        <v>0</v>
      </c>
      <c r="G176" s="3"/>
      <c r="H176" s="12"/>
      <c r="I176" s="21" t="e">
        <f t="shared" si="89"/>
        <v>#DIV/0!</v>
      </c>
    </row>
    <row r="177" spans="1:9" ht="46.8" hidden="1" x14ac:dyDescent="0.25">
      <c r="A177" s="4" t="s">
        <v>22</v>
      </c>
      <c r="B177" s="1" t="s">
        <v>27</v>
      </c>
      <c r="C177" s="1" t="s">
        <v>118</v>
      </c>
      <c r="D177" s="1" t="s">
        <v>120</v>
      </c>
      <c r="E177" s="1" t="s">
        <v>23</v>
      </c>
      <c r="F177" s="3">
        <v>0</v>
      </c>
      <c r="G177" s="3"/>
      <c r="H177" s="12"/>
      <c r="I177" s="21" t="e">
        <f t="shared" si="89"/>
        <v>#DIV/0!</v>
      </c>
    </row>
    <row r="178" spans="1:9" ht="31.2" hidden="1" x14ac:dyDescent="0.25">
      <c r="A178" s="4" t="s">
        <v>121</v>
      </c>
      <c r="B178" s="1" t="s">
        <v>27</v>
      </c>
      <c r="C178" s="1" t="s">
        <v>118</v>
      </c>
      <c r="D178" s="1" t="s">
        <v>122</v>
      </c>
      <c r="E178" s="5" t="s">
        <v>0</v>
      </c>
      <c r="F178" s="3">
        <f>F179</f>
        <v>0</v>
      </c>
      <c r="G178" s="3">
        <f t="shared" ref="G178:H178" si="118">G179</f>
        <v>0</v>
      </c>
      <c r="H178" s="12">
        <f t="shared" si="118"/>
        <v>0</v>
      </c>
      <c r="I178" s="21" t="e">
        <f t="shared" si="89"/>
        <v>#DIV/0!</v>
      </c>
    </row>
    <row r="179" spans="1:9" ht="46.8" hidden="1" x14ac:dyDescent="0.25">
      <c r="A179" s="4" t="s">
        <v>20</v>
      </c>
      <c r="B179" s="1" t="s">
        <v>27</v>
      </c>
      <c r="C179" s="1" t="s">
        <v>118</v>
      </c>
      <c r="D179" s="1" t="s">
        <v>122</v>
      </c>
      <c r="E179" s="1" t="s">
        <v>21</v>
      </c>
      <c r="F179" s="3">
        <f>F180</f>
        <v>0</v>
      </c>
      <c r="G179" s="3"/>
      <c r="H179" s="12">
        <f t="shared" ref="H179" si="119">H180</f>
        <v>0</v>
      </c>
      <c r="I179" s="21" t="e">
        <f t="shared" si="89"/>
        <v>#DIV/0!</v>
      </c>
    </row>
    <row r="180" spans="1:9" ht="46.8" hidden="1" x14ac:dyDescent="0.25">
      <c r="A180" s="4" t="s">
        <v>22</v>
      </c>
      <c r="B180" s="1" t="s">
        <v>27</v>
      </c>
      <c r="C180" s="1" t="s">
        <v>118</v>
      </c>
      <c r="D180" s="1" t="s">
        <v>122</v>
      </c>
      <c r="E180" s="1" t="s">
        <v>23</v>
      </c>
      <c r="F180" s="3">
        <v>0</v>
      </c>
      <c r="G180" s="3"/>
      <c r="H180" s="12">
        <v>0</v>
      </c>
      <c r="I180" s="21" t="e">
        <f t="shared" si="89"/>
        <v>#DIV/0!</v>
      </c>
    </row>
    <row r="181" spans="1:9" ht="15.6" hidden="1" x14ac:dyDescent="0.25">
      <c r="A181" s="4" t="s">
        <v>119</v>
      </c>
      <c r="B181" s="1" t="s">
        <v>27</v>
      </c>
      <c r="C181" s="1" t="s">
        <v>118</v>
      </c>
      <c r="D181" s="1" t="s">
        <v>123</v>
      </c>
      <c r="E181" s="5" t="s">
        <v>0</v>
      </c>
      <c r="F181" s="3">
        <f>F182</f>
        <v>0</v>
      </c>
      <c r="G181" s="3">
        <f t="shared" ref="G181:H181" si="120">G182</f>
        <v>0</v>
      </c>
      <c r="H181" s="12">
        <f t="shared" si="120"/>
        <v>0</v>
      </c>
      <c r="I181" s="21" t="e">
        <f t="shared" si="89"/>
        <v>#DIV/0!</v>
      </c>
    </row>
    <row r="182" spans="1:9" ht="46.8" hidden="1" x14ac:dyDescent="0.25">
      <c r="A182" s="4" t="s">
        <v>20</v>
      </c>
      <c r="B182" s="1" t="s">
        <v>27</v>
      </c>
      <c r="C182" s="1" t="s">
        <v>118</v>
      </c>
      <c r="D182" s="1" t="s">
        <v>123</v>
      </c>
      <c r="E182" s="1" t="s">
        <v>21</v>
      </c>
      <c r="F182" s="3">
        <f>F183</f>
        <v>0</v>
      </c>
      <c r="G182" s="3"/>
      <c r="H182" s="12">
        <f t="shared" ref="H182" si="121">H183</f>
        <v>0</v>
      </c>
      <c r="I182" s="21" t="e">
        <f t="shared" si="89"/>
        <v>#DIV/0!</v>
      </c>
    </row>
    <row r="183" spans="1:9" ht="46.8" hidden="1" x14ac:dyDescent="0.25">
      <c r="A183" s="4" t="s">
        <v>22</v>
      </c>
      <c r="B183" s="1" t="s">
        <v>27</v>
      </c>
      <c r="C183" s="1" t="s">
        <v>118</v>
      </c>
      <c r="D183" s="1" t="s">
        <v>123</v>
      </c>
      <c r="E183" s="1" t="s">
        <v>23</v>
      </c>
      <c r="F183" s="3">
        <v>0</v>
      </c>
      <c r="G183" s="3"/>
      <c r="H183" s="12">
        <v>0</v>
      </c>
      <c r="I183" s="21" t="e">
        <f t="shared" si="89"/>
        <v>#DIV/0!</v>
      </c>
    </row>
    <row r="184" spans="1:9" ht="31.2" hidden="1" x14ac:dyDescent="0.25">
      <c r="A184" s="4" t="s">
        <v>124</v>
      </c>
      <c r="B184" s="1" t="s">
        <v>27</v>
      </c>
      <c r="C184" s="1" t="s">
        <v>118</v>
      </c>
      <c r="D184" s="1" t="s">
        <v>125</v>
      </c>
      <c r="E184" s="5" t="s">
        <v>0</v>
      </c>
      <c r="F184" s="3">
        <f>F185</f>
        <v>0</v>
      </c>
      <c r="G184" s="3">
        <v>0</v>
      </c>
      <c r="H184" s="12">
        <v>0</v>
      </c>
      <c r="I184" s="21" t="e">
        <f t="shared" si="89"/>
        <v>#DIV/0!</v>
      </c>
    </row>
    <row r="185" spans="1:9" ht="46.8" hidden="1" x14ac:dyDescent="0.25">
      <c r="A185" s="4" t="s">
        <v>20</v>
      </c>
      <c r="B185" s="1" t="s">
        <v>27</v>
      </c>
      <c r="C185" s="1" t="s">
        <v>118</v>
      </c>
      <c r="D185" s="1" t="s">
        <v>125</v>
      </c>
      <c r="E185" s="1" t="s">
        <v>21</v>
      </c>
      <c r="F185" s="3">
        <f>F186</f>
        <v>0</v>
      </c>
      <c r="G185" s="3">
        <v>0</v>
      </c>
      <c r="H185" s="12">
        <v>0</v>
      </c>
      <c r="I185" s="21" t="e">
        <f t="shared" si="89"/>
        <v>#DIV/0!</v>
      </c>
    </row>
    <row r="186" spans="1:9" ht="46.8" hidden="1" x14ac:dyDescent="0.25">
      <c r="A186" s="4" t="s">
        <v>22</v>
      </c>
      <c r="B186" s="1" t="s">
        <v>27</v>
      </c>
      <c r="C186" s="1" t="s">
        <v>118</v>
      </c>
      <c r="D186" s="1" t="s">
        <v>125</v>
      </c>
      <c r="E186" s="1" t="s">
        <v>23</v>
      </c>
      <c r="F186" s="3">
        <v>0</v>
      </c>
      <c r="G186" s="3">
        <v>0</v>
      </c>
      <c r="H186" s="12">
        <v>0</v>
      </c>
      <c r="I186" s="21" t="e">
        <f t="shared" si="89"/>
        <v>#DIV/0!</v>
      </c>
    </row>
    <row r="187" spans="1:9" ht="31.2" hidden="1" x14ac:dyDescent="0.25">
      <c r="A187" s="4" t="s">
        <v>126</v>
      </c>
      <c r="B187" s="1" t="s">
        <v>27</v>
      </c>
      <c r="C187" s="1" t="s">
        <v>118</v>
      </c>
      <c r="D187" s="1" t="s">
        <v>127</v>
      </c>
      <c r="E187" s="5" t="s">
        <v>0</v>
      </c>
      <c r="F187" s="3">
        <f>F188</f>
        <v>0</v>
      </c>
      <c r="G187" s="3">
        <f t="shared" ref="G187:H187" si="122">G188</f>
        <v>0</v>
      </c>
      <c r="H187" s="12">
        <f t="shared" si="122"/>
        <v>0</v>
      </c>
      <c r="I187" s="21" t="e">
        <f t="shared" si="89"/>
        <v>#DIV/0!</v>
      </c>
    </row>
    <row r="188" spans="1:9" ht="46.8" hidden="1" x14ac:dyDescent="0.25">
      <c r="A188" s="4" t="s">
        <v>20</v>
      </c>
      <c r="B188" s="1" t="s">
        <v>27</v>
      </c>
      <c r="C188" s="1" t="s">
        <v>118</v>
      </c>
      <c r="D188" s="1" t="s">
        <v>127</v>
      </c>
      <c r="E188" s="1" t="s">
        <v>21</v>
      </c>
      <c r="F188" s="3">
        <f>F189</f>
        <v>0</v>
      </c>
      <c r="G188" s="3">
        <f t="shared" ref="G188:H188" si="123">G189</f>
        <v>0</v>
      </c>
      <c r="H188" s="12">
        <f t="shared" si="123"/>
        <v>0</v>
      </c>
      <c r="I188" s="21" t="e">
        <f t="shared" si="89"/>
        <v>#DIV/0!</v>
      </c>
    </row>
    <row r="189" spans="1:9" ht="46.8" hidden="1" x14ac:dyDescent="0.25">
      <c r="A189" s="4" t="s">
        <v>22</v>
      </c>
      <c r="B189" s="1" t="s">
        <v>27</v>
      </c>
      <c r="C189" s="1" t="s">
        <v>118</v>
      </c>
      <c r="D189" s="1" t="s">
        <v>127</v>
      </c>
      <c r="E189" s="1" t="s">
        <v>23</v>
      </c>
      <c r="F189" s="3">
        <v>0</v>
      </c>
      <c r="G189" s="3"/>
      <c r="H189" s="12">
        <v>0</v>
      </c>
      <c r="I189" s="21" t="e">
        <f t="shared" si="89"/>
        <v>#DIV/0!</v>
      </c>
    </row>
    <row r="190" spans="1:9" ht="46.8" x14ac:dyDescent="0.25">
      <c r="A190" s="4" t="s">
        <v>78</v>
      </c>
      <c r="B190" s="1" t="s">
        <v>27</v>
      </c>
      <c r="C190" s="1" t="s">
        <v>118</v>
      </c>
      <c r="D190" s="1" t="s">
        <v>79</v>
      </c>
      <c r="E190" s="5" t="s">
        <v>0</v>
      </c>
      <c r="F190" s="3">
        <f>F191</f>
        <v>19400</v>
      </c>
      <c r="G190" s="3">
        <f t="shared" ref="G190:H190" si="124">G191</f>
        <v>19400</v>
      </c>
      <c r="H190" s="3">
        <f t="shared" si="124"/>
        <v>13900</v>
      </c>
      <c r="I190" s="21">
        <f t="shared" si="89"/>
        <v>0.71649484536082475</v>
      </c>
    </row>
    <row r="191" spans="1:9" ht="46.8" x14ac:dyDescent="0.25">
      <c r="A191" s="4" t="s">
        <v>20</v>
      </c>
      <c r="B191" s="1" t="s">
        <v>27</v>
      </c>
      <c r="C191" s="1" t="s">
        <v>118</v>
      </c>
      <c r="D191" s="1" t="s">
        <v>79</v>
      </c>
      <c r="E191" s="1" t="s">
        <v>21</v>
      </c>
      <c r="F191" s="3">
        <f>F192</f>
        <v>19400</v>
      </c>
      <c r="G191" s="3">
        <f t="shared" ref="G191:H191" si="125">G192</f>
        <v>19400</v>
      </c>
      <c r="H191" s="3">
        <f t="shared" si="125"/>
        <v>13900</v>
      </c>
      <c r="I191" s="21">
        <f t="shared" si="89"/>
        <v>0.71649484536082475</v>
      </c>
    </row>
    <row r="192" spans="1:9" ht="46.8" x14ac:dyDescent="0.25">
      <c r="A192" s="4" t="s">
        <v>22</v>
      </c>
      <c r="B192" s="1" t="s">
        <v>27</v>
      </c>
      <c r="C192" s="1" t="s">
        <v>118</v>
      </c>
      <c r="D192" s="1" t="s">
        <v>79</v>
      </c>
      <c r="E192" s="1" t="s">
        <v>23</v>
      </c>
      <c r="F192" s="3">
        <v>19400</v>
      </c>
      <c r="G192" s="3">
        <v>19400</v>
      </c>
      <c r="H192" s="12">
        <v>13900</v>
      </c>
      <c r="I192" s="21">
        <f t="shared" si="89"/>
        <v>0.71649484536082475</v>
      </c>
    </row>
    <row r="193" spans="1:9" ht="15.6" x14ac:dyDescent="0.25">
      <c r="A193" s="2" t="s">
        <v>128</v>
      </c>
      <c r="B193" s="1" t="s">
        <v>40</v>
      </c>
      <c r="C193" s="1" t="s">
        <v>0</v>
      </c>
      <c r="D193" s="1" t="s">
        <v>0</v>
      </c>
      <c r="E193" s="1" t="s">
        <v>0</v>
      </c>
      <c r="F193" s="3">
        <f>F194+F201+F216+F223</f>
        <v>56762555.810000002</v>
      </c>
      <c r="G193" s="3">
        <f t="shared" ref="G193:H193" si="126">G194+G201+G216+G223</f>
        <v>56762555.809999995</v>
      </c>
      <c r="H193" s="3">
        <f t="shared" si="126"/>
        <v>56751667.609999999</v>
      </c>
      <c r="I193" s="21">
        <f t="shared" si="89"/>
        <v>0.9998081798847035</v>
      </c>
    </row>
    <row r="194" spans="1:9" ht="15.6" x14ac:dyDescent="0.25">
      <c r="A194" s="2" t="s">
        <v>129</v>
      </c>
      <c r="B194" s="1" t="s">
        <v>40</v>
      </c>
      <c r="C194" s="1" t="s">
        <v>7</v>
      </c>
      <c r="D194" s="1" t="s">
        <v>0</v>
      </c>
      <c r="E194" s="1" t="s">
        <v>0</v>
      </c>
      <c r="F194" s="3">
        <f>F195+F198</f>
        <v>412740</v>
      </c>
      <c r="G194" s="3">
        <f t="shared" ref="G194" si="127">G195+G198</f>
        <v>412740</v>
      </c>
      <c r="H194" s="12">
        <f t="shared" ref="H194" si="128">H195+H198</f>
        <v>408028.48</v>
      </c>
      <c r="I194" s="21">
        <f t="shared" si="89"/>
        <v>0.98858477491883501</v>
      </c>
    </row>
    <row r="195" spans="1:9" ht="140.4" x14ac:dyDescent="0.25">
      <c r="A195" s="4" t="s">
        <v>130</v>
      </c>
      <c r="B195" s="1" t="s">
        <v>40</v>
      </c>
      <c r="C195" s="1" t="s">
        <v>7</v>
      </c>
      <c r="D195" s="1" t="s">
        <v>131</v>
      </c>
      <c r="E195" s="5" t="s">
        <v>0</v>
      </c>
      <c r="F195" s="3">
        <f>F196</f>
        <v>300640</v>
      </c>
      <c r="G195" s="3">
        <f t="shared" ref="G195:H195" si="129">G196</f>
        <v>300640</v>
      </c>
      <c r="H195" s="12">
        <f t="shared" si="129"/>
        <v>300640</v>
      </c>
      <c r="I195" s="21">
        <f t="shared" si="89"/>
        <v>1</v>
      </c>
    </row>
    <row r="196" spans="1:9" ht="15.6" x14ac:dyDescent="0.25">
      <c r="A196" s="4" t="s">
        <v>110</v>
      </c>
      <c r="B196" s="1" t="s">
        <v>40</v>
      </c>
      <c r="C196" s="1" t="s">
        <v>7</v>
      </c>
      <c r="D196" s="1" t="s">
        <v>131</v>
      </c>
      <c r="E196" s="1" t="s">
        <v>111</v>
      </c>
      <c r="F196" s="3">
        <f>F197</f>
        <v>300640</v>
      </c>
      <c r="G196" s="3">
        <f t="shared" ref="G196:H196" si="130">G197</f>
        <v>300640</v>
      </c>
      <c r="H196" s="12">
        <f t="shared" si="130"/>
        <v>300640</v>
      </c>
      <c r="I196" s="21">
        <f t="shared" si="89"/>
        <v>1</v>
      </c>
    </row>
    <row r="197" spans="1:9" ht="15.6" x14ac:dyDescent="0.25">
      <c r="A197" s="4" t="s">
        <v>112</v>
      </c>
      <c r="B197" s="1" t="s">
        <v>40</v>
      </c>
      <c r="C197" s="1" t="s">
        <v>7</v>
      </c>
      <c r="D197" s="1" t="s">
        <v>131</v>
      </c>
      <c r="E197" s="1" t="s">
        <v>113</v>
      </c>
      <c r="F197" s="3">
        <v>300640</v>
      </c>
      <c r="G197" s="3">
        <v>300640</v>
      </c>
      <c r="H197" s="12">
        <v>300640</v>
      </c>
      <c r="I197" s="21">
        <f t="shared" si="89"/>
        <v>1</v>
      </c>
    </row>
    <row r="198" spans="1:9" ht="78" x14ac:dyDescent="0.25">
      <c r="A198" s="4" t="s">
        <v>132</v>
      </c>
      <c r="B198" s="1" t="s">
        <v>40</v>
      </c>
      <c r="C198" s="1" t="s">
        <v>7</v>
      </c>
      <c r="D198" s="1" t="s">
        <v>133</v>
      </c>
      <c r="E198" s="5" t="s">
        <v>0</v>
      </c>
      <c r="F198" s="3">
        <f>F199</f>
        <v>112100</v>
      </c>
      <c r="G198" s="3">
        <f t="shared" ref="G198:H198" si="131">G199</f>
        <v>112100</v>
      </c>
      <c r="H198" s="12">
        <f t="shared" si="131"/>
        <v>107388.48</v>
      </c>
      <c r="I198" s="21">
        <f t="shared" si="89"/>
        <v>0.95797038358608377</v>
      </c>
    </row>
    <row r="199" spans="1:9" ht="46.8" x14ac:dyDescent="0.25">
      <c r="A199" s="4" t="s">
        <v>20</v>
      </c>
      <c r="B199" s="1" t="s">
        <v>40</v>
      </c>
      <c r="C199" s="1" t="s">
        <v>7</v>
      </c>
      <c r="D199" s="1" t="s">
        <v>133</v>
      </c>
      <c r="E199" s="1" t="s">
        <v>21</v>
      </c>
      <c r="F199" s="3">
        <f>F200</f>
        <v>112100</v>
      </c>
      <c r="G199" s="3">
        <f t="shared" ref="G199:H199" si="132">G200</f>
        <v>112100</v>
      </c>
      <c r="H199" s="12">
        <f t="shared" si="132"/>
        <v>107388.48</v>
      </c>
      <c r="I199" s="21">
        <f t="shared" si="89"/>
        <v>0.95797038358608377</v>
      </c>
    </row>
    <row r="200" spans="1:9" ht="46.8" x14ac:dyDescent="0.25">
      <c r="A200" s="4" t="s">
        <v>22</v>
      </c>
      <c r="B200" s="1" t="s">
        <v>40</v>
      </c>
      <c r="C200" s="1" t="s">
        <v>7</v>
      </c>
      <c r="D200" s="1" t="s">
        <v>133</v>
      </c>
      <c r="E200" s="1" t="s">
        <v>23</v>
      </c>
      <c r="F200" s="3">
        <v>112100</v>
      </c>
      <c r="G200" s="3">
        <v>112100</v>
      </c>
      <c r="H200" s="12">
        <v>107388.48</v>
      </c>
      <c r="I200" s="21">
        <f t="shared" si="89"/>
        <v>0.95797038358608377</v>
      </c>
    </row>
    <row r="201" spans="1:9" ht="15.6" x14ac:dyDescent="0.25">
      <c r="A201" s="2" t="s">
        <v>134</v>
      </c>
      <c r="B201" s="1" t="s">
        <v>40</v>
      </c>
      <c r="C201" s="1" t="s">
        <v>9</v>
      </c>
      <c r="D201" s="1" t="s">
        <v>0</v>
      </c>
      <c r="E201" s="1" t="s">
        <v>0</v>
      </c>
      <c r="F201" s="3">
        <f>F202+F210+F213+F207</f>
        <v>2338282.98</v>
      </c>
      <c r="G201" s="3">
        <f t="shared" ref="G201" si="133">G202+G210+G213+G207</f>
        <v>2338282.98</v>
      </c>
      <c r="H201" s="3">
        <f>H202+H210+H213+H207</f>
        <v>2332106.2999999998</v>
      </c>
      <c r="I201" s="21">
        <f t="shared" si="89"/>
        <v>0.99735845487786079</v>
      </c>
    </row>
    <row r="202" spans="1:9" ht="31.2" x14ac:dyDescent="0.25">
      <c r="A202" s="4" t="s">
        <v>135</v>
      </c>
      <c r="B202" s="1" t="s">
        <v>40</v>
      </c>
      <c r="C202" s="1" t="s">
        <v>9</v>
      </c>
      <c r="D202" s="1" t="s">
        <v>136</v>
      </c>
      <c r="E202" s="5" t="s">
        <v>0</v>
      </c>
      <c r="F202" s="3">
        <f>F203+F205</f>
        <v>941498.68</v>
      </c>
      <c r="G202" s="3">
        <f t="shared" ref="G202:H202" si="134">G203+G205</f>
        <v>941498.68</v>
      </c>
      <c r="H202" s="3">
        <f t="shared" si="134"/>
        <v>935322</v>
      </c>
      <c r="I202" s="21">
        <f t="shared" si="89"/>
        <v>0.99343952346274134</v>
      </c>
    </row>
    <row r="203" spans="1:9" ht="46.8" x14ac:dyDescent="0.25">
      <c r="A203" s="4" t="s">
        <v>20</v>
      </c>
      <c r="B203" s="1" t="s">
        <v>40</v>
      </c>
      <c r="C203" s="1" t="s">
        <v>9</v>
      </c>
      <c r="D203" s="1" t="s">
        <v>136</v>
      </c>
      <c r="E203" s="1" t="s">
        <v>21</v>
      </c>
      <c r="F203" s="3">
        <f>F204</f>
        <v>726938.68</v>
      </c>
      <c r="G203" s="3">
        <f t="shared" ref="G203:H203" si="135">G204</f>
        <v>726938.68</v>
      </c>
      <c r="H203" s="3">
        <f t="shared" si="135"/>
        <v>720762</v>
      </c>
      <c r="I203" s="21">
        <f t="shared" si="89"/>
        <v>0.99150316227498025</v>
      </c>
    </row>
    <row r="204" spans="1:9" ht="46.8" x14ac:dyDescent="0.25">
      <c r="A204" s="4" t="s">
        <v>22</v>
      </c>
      <c r="B204" s="1" t="s">
        <v>40</v>
      </c>
      <c r="C204" s="1" t="s">
        <v>9</v>
      </c>
      <c r="D204" s="1" t="s">
        <v>136</v>
      </c>
      <c r="E204" s="1" t="s">
        <v>23</v>
      </c>
      <c r="F204" s="3">
        <v>726938.68</v>
      </c>
      <c r="G204" s="3">
        <v>726938.68</v>
      </c>
      <c r="H204" s="12">
        <v>720762</v>
      </c>
      <c r="I204" s="21">
        <f t="shared" ref="I204:I267" si="136">H204/G204</f>
        <v>0.99150316227498025</v>
      </c>
    </row>
    <row r="205" spans="1:9" ht="46.8" x14ac:dyDescent="0.25">
      <c r="A205" s="4" t="s">
        <v>137</v>
      </c>
      <c r="B205" s="1" t="s">
        <v>40</v>
      </c>
      <c r="C205" s="1" t="s">
        <v>9</v>
      </c>
      <c r="D205" s="1" t="s">
        <v>136</v>
      </c>
      <c r="E205" s="1" t="s">
        <v>138</v>
      </c>
      <c r="F205" s="3">
        <f>F206</f>
        <v>214560</v>
      </c>
      <c r="G205" s="3">
        <f t="shared" ref="G205:H205" si="137">G206</f>
        <v>214560</v>
      </c>
      <c r="H205" s="3">
        <f t="shared" si="137"/>
        <v>214560</v>
      </c>
      <c r="I205" s="21">
        <f t="shared" si="136"/>
        <v>1</v>
      </c>
    </row>
    <row r="206" spans="1:9" ht="15.6" x14ac:dyDescent="0.25">
      <c r="A206" s="4" t="s">
        <v>139</v>
      </c>
      <c r="B206" s="1" t="s">
        <v>40</v>
      </c>
      <c r="C206" s="1" t="s">
        <v>9</v>
      </c>
      <c r="D206" s="1" t="s">
        <v>136</v>
      </c>
      <c r="E206" s="1" t="s">
        <v>140</v>
      </c>
      <c r="F206" s="3">
        <v>214560</v>
      </c>
      <c r="G206" s="3">
        <v>214560</v>
      </c>
      <c r="H206" s="12">
        <v>214560</v>
      </c>
      <c r="I206" s="21">
        <f t="shared" si="136"/>
        <v>1</v>
      </c>
    </row>
    <row r="207" spans="1:9" ht="109.2" x14ac:dyDescent="0.25">
      <c r="A207" s="4" t="s">
        <v>275</v>
      </c>
      <c r="B207" s="1" t="s">
        <v>40</v>
      </c>
      <c r="C207" s="1" t="s">
        <v>9</v>
      </c>
      <c r="D207" s="1" t="s">
        <v>276</v>
      </c>
      <c r="E207" s="5" t="s">
        <v>0</v>
      </c>
      <c r="F207" s="3">
        <f>F208</f>
        <v>753300</v>
      </c>
      <c r="G207" s="3">
        <f t="shared" ref="G207:H207" si="138">G208</f>
        <v>753300</v>
      </c>
      <c r="H207" s="3">
        <f t="shared" si="138"/>
        <v>753300</v>
      </c>
      <c r="I207" s="21">
        <f t="shared" si="136"/>
        <v>1</v>
      </c>
    </row>
    <row r="208" spans="1:9" ht="15.6" x14ac:dyDescent="0.25">
      <c r="A208" s="4" t="s">
        <v>110</v>
      </c>
      <c r="B208" s="1" t="s">
        <v>40</v>
      </c>
      <c r="C208" s="1" t="s">
        <v>9</v>
      </c>
      <c r="D208" s="1" t="s">
        <v>276</v>
      </c>
      <c r="E208" s="1">
        <v>500</v>
      </c>
      <c r="F208" s="3">
        <f>F209</f>
        <v>753300</v>
      </c>
      <c r="G208" s="3">
        <f t="shared" ref="G208:H208" si="139">G209</f>
        <v>753300</v>
      </c>
      <c r="H208" s="3">
        <f t="shared" si="139"/>
        <v>753300</v>
      </c>
      <c r="I208" s="21">
        <f t="shared" si="136"/>
        <v>1</v>
      </c>
    </row>
    <row r="209" spans="1:9" ht="15.6" x14ac:dyDescent="0.25">
      <c r="A209" s="4" t="s">
        <v>112</v>
      </c>
      <c r="B209" s="1" t="s">
        <v>40</v>
      </c>
      <c r="C209" s="1" t="s">
        <v>9</v>
      </c>
      <c r="D209" s="1" t="s">
        <v>276</v>
      </c>
      <c r="E209" s="1">
        <v>540</v>
      </c>
      <c r="F209" s="3">
        <v>753300</v>
      </c>
      <c r="G209" s="3">
        <v>753300</v>
      </c>
      <c r="H209" s="12">
        <v>753300</v>
      </c>
      <c r="I209" s="21">
        <f t="shared" si="136"/>
        <v>1</v>
      </c>
    </row>
    <row r="210" spans="1:9" ht="31.2" x14ac:dyDescent="0.25">
      <c r="A210" s="4" t="s">
        <v>141</v>
      </c>
      <c r="B210" s="1" t="s">
        <v>40</v>
      </c>
      <c r="C210" s="1" t="s">
        <v>9</v>
      </c>
      <c r="D210" s="1" t="s">
        <v>142</v>
      </c>
      <c r="E210" s="5" t="s">
        <v>0</v>
      </c>
      <c r="F210" s="3">
        <f>F211</f>
        <v>643484.29999999993</v>
      </c>
      <c r="G210" s="3">
        <f t="shared" ref="G210:H210" si="140">G211</f>
        <v>643484.30000000005</v>
      </c>
      <c r="H210" s="3">
        <f t="shared" si="140"/>
        <v>643484.30000000005</v>
      </c>
      <c r="I210" s="21">
        <f t="shared" si="136"/>
        <v>1</v>
      </c>
    </row>
    <row r="211" spans="1:9" ht="46.8" x14ac:dyDescent="0.25">
      <c r="A211" s="4" t="s">
        <v>20</v>
      </c>
      <c r="B211" s="1" t="s">
        <v>40</v>
      </c>
      <c r="C211" s="1" t="s">
        <v>9</v>
      </c>
      <c r="D211" s="1" t="s">
        <v>142</v>
      </c>
      <c r="E211" s="1" t="s">
        <v>21</v>
      </c>
      <c r="F211" s="3">
        <f>F212</f>
        <v>643484.29999999993</v>
      </c>
      <c r="G211" s="3">
        <f t="shared" ref="G211:H211" si="141">G212</f>
        <v>643484.30000000005</v>
      </c>
      <c r="H211" s="3">
        <f t="shared" si="141"/>
        <v>643484.30000000005</v>
      </c>
      <c r="I211" s="21">
        <f t="shared" si="136"/>
        <v>1</v>
      </c>
    </row>
    <row r="212" spans="1:9" ht="46.8" x14ac:dyDescent="0.25">
      <c r="A212" s="4" t="s">
        <v>22</v>
      </c>
      <c r="B212" s="1" t="s">
        <v>40</v>
      </c>
      <c r="C212" s="1" t="s">
        <v>9</v>
      </c>
      <c r="D212" s="1" t="s">
        <v>142</v>
      </c>
      <c r="E212" s="1" t="s">
        <v>23</v>
      </c>
      <c r="F212" s="3">
        <v>643484.29999999993</v>
      </c>
      <c r="G212" s="3">
        <v>643484.30000000005</v>
      </c>
      <c r="H212" s="12">
        <v>643484.30000000005</v>
      </c>
      <c r="I212" s="21">
        <f t="shared" si="136"/>
        <v>1</v>
      </c>
    </row>
    <row r="213" spans="1:9" ht="31.2" hidden="1" x14ac:dyDescent="0.25">
      <c r="A213" s="4" t="s">
        <v>135</v>
      </c>
      <c r="B213" s="1" t="s">
        <v>40</v>
      </c>
      <c r="C213" s="1" t="s">
        <v>9</v>
      </c>
      <c r="D213" s="1" t="s">
        <v>143</v>
      </c>
      <c r="E213" s="5" t="s">
        <v>0</v>
      </c>
      <c r="F213" s="3">
        <f>F214</f>
        <v>0</v>
      </c>
      <c r="G213" s="3">
        <v>0</v>
      </c>
      <c r="H213" s="12">
        <v>0</v>
      </c>
      <c r="I213" s="21" t="e">
        <f t="shared" si="136"/>
        <v>#DIV/0!</v>
      </c>
    </row>
    <row r="214" spans="1:9" ht="46.8" hidden="1" x14ac:dyDescent="0.25">
      <c r="A214" s="4" t="s">
        <v>20</v>
      </c>
      <c r="B214" s="1" t="s">
        <v>40</v>
      </c>
      <c r="C214" s="1" t="s">
        <v>9</v>
      </c>
      <c r="D214" s="1" t="s">
        <v>143</v>
      </c>
      <c r="E214" s="1" t="s">
        <v>21</v>
      </c>
      <c r="F214" s="3">
        <f>F215</f>
        <v>0</v>
      </c>
      <c r="G214" s="3">
        <v>0</v>
      </c>
      <c r="H214" s="12">
        <v>0</v>
      </c>
      <c r="I214" s="21" t="e">
        <f t="shared" si="136"/>
        <v>#DIV/0!</v>
      </c>
    </row>
    <row r="215" spans="1:9" ht="46.8" hidden="1" x14ac:dyDescent="0.25">
      <c r="A215" s="4" t="s">
        <v>22</v>
      </c>
      <c r="B215" s="1" t="s">
        <v>40</v>
      </c>
      <c r="C215" s="1" t="s">
        <v>9</v>
      </c>
      <c r="D215" s="1" t="s">
        <v>143</v>
      </c>
      <c r="E215" s="1" t="s">
        <v>23</v>
      </c>
      <c r="F215" s="3">
        <v>0</v>
      </c>
      <c r="G215" s="3">
        <v>0</v>
      </c>
      <c r="H215" s="12">
        <v>0</v>
      </c>
      <c r="I215" s="21" t="e">
        <f t="shared" si="136"/>
        <v>#DIV/0!</v>
      </c>
    </row>
    <row r="216" spans="1:9" ht="15.6" x14ac:dyDescent="0.25">
      <c r="A216" s="2" t="s">
        <v>144</v>
      </c>
      <c r="B216" s="1" t="s">
        <v>40</v>
      </c>
      <c r="C216" s="1" t="s">
        <v>17</v>
      </c>
      <c r="D216" s="1" t="s">
        <v>0</v>
      </c>
      <c r="E216" s="1" t="s">
        <v>0</v>
      </c>
      <c r="F216" s="3">
        <f>F217+F220</f>
        <v>675040</v>
      </c>
      <c r="G216" s="3">
        <f t="shared" ref="G216:H216" si="142">G217+G220</f>
        <v>675040</v>
      </c>
      <c r="H216" s="3">
        <f t="shared" si="142"/>
        <v>675040</v>
      </c>
      <c r="I216" s="21">
        <f t="shared" si="136"/>
        <v>1</v>
      </c>
    </row>
    <row r="217" spans="1:9" ht="124.8" x14ac:dyDescent="0.25">
      <c r="A217" s="4" t="s">
        <v>145</v>
      </c>
      <c r="B217" s="1" t="s">
        <v>40</v>
      </c>
      <c r="C217" s="1" t="s">
        <v>17</v>
      </c>
      <c r="D217" s="1" t="s">
        <v>146</v>
      </c>
      <c r="E217" s="5" t="s">
        <v>0</v>
      </c>
      <c r="F217" s="3">
        <f>F218</f>
        <v>411900</v>
      </c>
      <c r="G217" s="3">
        <f t="shared" ref="G217:H217" si="143">G218</f>
        <v>411900</v>
      </c>
      <c r="H217" s="12">
        <f t="shared" si="143"/>
        <v>411900</v>
      </c>
      <c r="I217" s="21">
        <f t="shared" si="136"/>
        <v>1</v>
      </c>
    </row>
    <row r="218" spans="1:9" ht="15.6" x14ac:dyDescent="0.25">
      <c r="A218" s="4" t="s">
        <v>110</v>
      </c>
      <c r="B218" s="1" t="s">
        <v>40</v>
      </c>
      <c r="C218" s="1" t="s">
        <v>17</v>
      </c>
      <c r="D218" s="1" t="s">
        <v>146</v>
      </c>
      <c r="E218" s="1" t="s">
        <v>111</v>
      </c>
      <c r="F218" s="3">
        <f>F219</f>
        <v>411900</v>
      </c>
      <c r="G218" s="3">
        <f t="shared" ref="G218:H218" si="144">G219</f>
        <v>411900</v>
      </c>
      <c r="H218" s="12">
        <f t="shared" si="144"/>
        <v>411900</v>
      </c>
      <c r="I218" s="21">
        <f t="shared" si="136"/>
        <v>1</v>
      </c>
    </row>
    <row r="219" spans="1:9" ht="15.6" x14ac:dyDescent="0.25">
      <c r="A219" s="4" t="s">
        <v>112</v>
      </c>
      <c r="B219" s="1" t="s">
        <v>40</v>
      </c>
      <c r="C219" s="1" t="s">
        <v>17</v>
      </c>
      <c r="D219" s="1" t="s">
        <v>146</v>
      </c>
      <c r="E219" s="1" t="s">
        <v>113</v>
      </c>
      <c r="F219" s="3">
        <v>411900</v>
      </c>
      <c r="G219" s="3">
        <v>411900</v>
      </c>
      <c r="H219" s="12">
        <v>411900</v>
      </c>
      <c r="I219" s="21">
        <f t="shared" si="136"/>
        <v>1</v>
      </c>
    </row>
    <row r="220" spans="1:9" ht="93.6" x14ac:dyDescent="0.25">
      <c r="A220" s="4" t="s">
        <v>147</v>
      </c>
      <c r="B220" s="1" t="s">
        <v>40</v>
      </c>
      <c r="C220" s="1" t="s">
        <v>17</v>
      </c>
      <c r="D220" s="1" t="s">
        <v>148</v>
      </c>
      <c r="E220" s="5" t="s">
        <v>0</v>
      </c>
      <c r="F220" s="3">
        <f>F221</f>
        <v>263140</v>
      </c>
      <c r="G220" s="3">
        <f t="shared" ref="G220:H220" si="145">G221</f>
        <v>263140</v>
      </c>
      <c r="H220" s="3">
        <f t="shared" si="145"/>
        <v>263140</v>
      </c>
      <c r="I220" s="21">
        <f t="shared" si="136"/>
        <v>1</v>
      </c>
    </row>
    <row r="221" spans="1:9" ht="46.8" x14ac:dyDescent="0.25">
      <c r="A221" s="4" t="s">
        <v>20</v>
      </c>
      <c r="B221" s="1" t="s">
        <v>40</v>
      </c>
      <c r="C221" s="1" t="s">
        <v>17</v>
      </c>
      <c r="D221" s="1" t="s">
        <v>148</v>
      </c>
      <c r="E221" s="1" t="s">
        <v>21</v>
      </c>
      <c r="F221" s="3">
        <f>F222</f>
        <v>263140</v>
      </c>
      <c r="G221" s="3">
        <f t="shared" ref="G221:H221" si="146">G222</f>
        <v>263140</v>
      </c>
      <c r="H221" s="3">
        <f t="shared" si="146"/>
        <v>263140</v>
      </c>
      <c r="I221" s="21">
        <f t="shared" si="136"/>
        <v>1</v>
      </c>
    </row>
    <row r="222" spans="1:9" ht="46.8" x14ac:dyDescent="0.25">
      <c r="A222" s="4" t="s">
        <v>22</v>
      </c>
      <c r="B222" s="1" t="s">
        <v>40</v>
      </c>
      <c r="C222" s="1" t="s">
        <v>17</v>
      </c>
      <c r="D222" s="1" t="s">
        <v>148</v>
      </c>
      <c r="E222" s="1" t="s">
        <v>23</v>
      </c>
      <c r="F222" s="3">
        <v>263140</v>
      </c>
      <c r="G222" s="3">
        <v>263140</v>
      </c>
      <c r="H222" s="12">
        <v>263140</v>
      </c>
      <c r="I222" s="21">
        <f t="shared" si="136"/>
        <v>1</v>
      </c>
    </row>
    <row r="223" spans="1:9" ht="31.2" x14ac:dyDescent="0.25">
      <c r="A223" s="2" t="s">
        <v>149</v>
      </c>
      <c r="B223" s="1" t="s">
        <v>40</v>
      </c>
      <c r="C223" s="1" t="s">
        <v>40</v>
      </c>
      <c r="D223" s="1" t="s">
        <v>0</v>
      </c>
      <c r="E223" s="1" t="s">
        <v>0</v>
      </c>
      <c r="F223" s="3">
        <f t="shared" ref="F223:H223" si="147">F224+F227+F230</f>
        <v>53336492.830000006</v>
      </c>
      <c r="G223" s="3">
        <f t="shared" si="147"/>
        <v>53336492.829999998</v>
      </c>
      <c r="H223" s="3">
        <f t="shared" si="147"/>
        <v>53336492.829999998</v>
      </c>
      <c r="I223" s="21">
        <f t="shared" si="136"/>
        <v>1</v>
      </c>
    </row>
    <row r="224" spans="1:9" ht="46.8" x14ac:dyDescent="0.25">
      <c r="A224" s="4" t="s">
        <v>150</v>
      </c>
      <c r="B224" s="1" t="s">
        <v>40</v>
      </c>
      <c r="C224" s="1" t="s">
        <v>40</v>
      </c>
      <c r="D224" s="1" t="s">
        <v>151</v>
      </c>
      <c r="E224" s="5" t="s">
        <v>0</v>
      </c>
      <c r="F224" s="3">
        <f>F225</f>
        <v>44937796.160000004</v>
      </c>
      <c r="G224" s="3">
        <f t="shared" ref="G224:H224" si="148">G225</f>
        <v>44937796.159999996</v>
      </c>
      <c r="H224" s="3">
        <f t="shared" si="148"/>
        <v>44937796.159999996</v>
      </c>
      <c r="I224" s="21">
        <f t="shared" si="136"/>
        <v>1</v>
      </c>
    </row>
    <row r="225" spans="1:9" ht="46.8" x14ac:dyDescent="0.25">
      <c r="A225" s="4" t="s">
        <v>137</v>
      </c>
      <c r="B225" s="1" t="s">
        <v>40</v>
      </c>
      <c r="C225" s="1" t="s">
        <v>40</v>
      </c>
      <c r="D225" s="1" t="s">
        <v>151</v>
      </c>
      <c r="E225" s="1" t="s">
        <v>138</v>
      </c>
      <c r="F225" s="3">
        <f>F226</f>
        <v>44937796.160000004</v>
      </c>
      <c r="G225" s="3">
        <f t="shared" ref="G225:H225" si="149">G226</f>
        <v>44937796.159999996</v>
      </c>
      <c r="H225" s="3">
        <f t="shared" si="149"/>
        <v>44937796.159999996</v>
      </c>
      <c r="I225" s="21">
        <f t="shared" si="136"/>
        <v>1</v>
      </c>
    </row>
    <row r="226" spans="1:9" ht="15.6" x14ac:dyDescent="0.25">
      <c r="A226" s="4" t="s">
        <v>139</v>
      </c>
      <c r="B226" s="1" t="s">
        <v>40</v>
      </c>
      <c r="C226" s="1" t="s">
        <v>40</v>
      </c>
      <c r="D226" s="1" t="s">
        <v>151</v>
      </c>
      <c r="E226" s="1" t="s">
        <v>140</v>
      </c>
      <c r="F226" s="3">
        <v>44937796.160000004</v>
      </c>
      <c r="G226" s="3">
        <v>44937796.159999996</v>
      </c>
      <c r="H226" s="12">
        <v>44937796.159999996</v>
      </c>
      <c r="I226" s="21">
        <f t="shared" si="136"/>
        <v>1</v>
      </c>
    </row>
    <row r="227" spans="1:9" ht="46.8" x14ac:dyDescent="0.25">
      <c r="A227" s="10" t="s">
        <v>262</v>
      </c>
      <c r="B227" s="1" t="s">
        <v>40</v>
      </c>
      <c r="C227" s="1" t="s">
        <v>40</v>
      </c>
      <c r="D227" s="9" t="s">
        <v>261</v>
      </c>
      <c r="E227" s="1"/>
      <c r="F227" s="3">
        <f>F228</f>
        <v>8353696.6699999999</v>
      </c>
      <c r="G227" s="3">
        <f t="shared" ref="G227:H227" si="150">G228</f>
        <v>8353696.6699999999</v>
      </c>
      <c r="H227" s="3">
        <f t="shared" si="150"/>
        <v>8353696.6699999999</v>
      </c>
      <c r="I227" s="21">
        <f t="shared" si="136"/>
        <v>1</v>
      </c>
    </row>
    <row r="228" spans="1:9" ht="46.8" x14ac:dyDescent="0.25">
      <c r="A228" s="4" t="s">
        <v>20</v>
      </c>
      <c r="B228" s="1" t="s">
        <v>40</v>
      </c>
      <c r="C228" s="1" t="s">
        <v>40</v>
      </c>
      <c r="D228" s="1" t="s">
        <v>261</v>
      </c>
      <c r="E228" s="1" t="s">
        <v>21</v>
      </c>
      <c r="F228" s="3">
        <f>F229</f>
        <v>8353696.6699999999</v>
      </c>
      <c r="G228" s="3">
        <f t="shared" ref="G228:H228" si="151">G229</f>
        <v>8353696.6699999999</v>
      </c>
      <c r="H228" s="3">
        <f t="shared" si="151"/>
        <v>8353696.6699999999</v>
      </c>
      <c r="I228" s="21">
        <f t="shared" si="136"/>
        <v>1</v>
      </c>
    </row>
    <row r="229" spans="1:9" ht="46.8" x14ac:dyDescent="0.25">
      <c r="A229" s="4" t="s">
        <v>22</v>
      </c>
      <c r="B229" s="1" t="s">
        <v>40</v>
      </c>
      <c r="C229" s="1" t="s">
        <v>40</v>
      </c>
      <c r="D229" s="1" t="s">
        <v>261</v>
      </c>
      <c r="E229" s="1" t="s">
        <v>23</v>
      </c>
      <c r="F229" s="3">
        <v>8353696.6699999999</v>
      </c>
      <c r="G229" s="3">
        <v>8353696.6699999999</v>
      </c>
      <c r="H229" s="12">
        <v>8353696.6699999999</v>
      </c>
      <c r="I229" s="21">
        <f t="shared" si="136"/>
        <v>1</v>
      </c>
    </row>
    <row r="230" spans="1:9" ht="31.2" x14ac:dyDescent="0.25">
      <c r="A230" s="4" t="s">
        <v>135</v>
      </c>
      <c r="B230" s="1" t="s">
        <v>40</v>
      </c>
      <c r="C230" s="1" t="s">
        <v>40</v>
      </c>
      <c r="D230" s="1" t="s">
        <v>143</v>
      </c>
      <c r="E230" s="1"/>
      <c r="F230" s="3">
        <f t="shared" ref="F230:H231" si="152">F231</f>
        <v>45000</v>
      </c>
      <c r="G230" s="3">
        <f t="shared" si="152"/>
        <v>45000</v>
      </c>
      <c r="H230" s="3">
        <f t="shared" si="152"/>
        <v>45000</v>
      </c>
      <c r="I230" s="21">
        <f t="shared" si="136"/>
        <v>1</v>
      </c>
    </row>
    <row r="231" spans="1:9" ht="46.8" x14ac:dyDescent="0.25">
      <c r="A231" s="4" t="s">
        <v>137</v>
      </c>
      <c r="B231" s="1" t="s">
        <v>40</v>
      </c>
      <c r="C231" s="1" t="s">
        <v>40</v>
      </c>
      <c r="D231" s="1" t="s">
        <v>143</v>
      </c>
      <c r="E231" s="1" t="s">
        <v>138</v>
      </c>
      <c r="F231" s="3">
        <f t="shared" si="152"/>
        <v>45000</v>
      </c>
      <c r="G231" s="3">
        <f t="shared" si="152"/>
        <v>45000</v>
      </c>
      <c r="H231" s="3">
        <f t="shared" si="152"/>
        <v>45000</v>
      </c>
      <c r="I231" s="21">
        <f t="shared" si="136"/>
        <v>1</v>
      </c>
    </row>
    <row r="232" spans="1:9" ht="15.6" x14ac:dyDescent="0.25">
      <c r="A232" s="4" t="s">
        <v>139</v>
      </c>
      <c r="B232" s="1" t="s">
        <v>40</v>
      </c>
      <c r="C232" s="1" t="s">
        <v>40</v>
      </c>
      <c r="D232" s="1" t="s">
        <v>143</v>
      </c>
      <c r="E232" s="1" t="s">
        <v>140</v>
      </c>
      <c r="F232" s="3">
        <v>45000</v>
      </c>
      <c r="G232" s="3">
        <v>45000</v>
      </c>
      <c r="H232" s="12">
        <v>45000</v>
      </c>
      <c r="I232" s="21">
        <f t="shared" si="136"/>
        <v>1</v>
      </c>
    </row>
    <row r="233" spans="1:9" ht="15.6" x14ac:dyDescent="0.25">
      <c r="A233" s="2" t="s">
        <v>152</v>
      </c>
      <c r="B233" s="1" t="s">
        <v>44</v>
      </c>
      <c r="C233" s="1" t="s">
        <v>0</v>
      </c>
      <c r="D233" s="1" t="s">
        <v>0</v>
      </c>
      <c r="E233" s="1" t="s">
        <v>0</v>
      </c>
      <c r="F233" s="3">
        <f t="shared" ref="F233:H236" si="153">F234</f>
        <v>147724.12</v>
      </c>
      <c r="G233" s="3">
        <f t="shared" si="153"/>
        <v>147724.12</v>
      </c>
      <c r="H233" s="12">
        <f t="shared" si="153"/>
        <v>69530.399999999994</v>
      </c>
      <c r="I233" s="21">
        <f t="shared" si="136"/>
        <v>0.47067736805607641</v>
      </c>
    </row>
    <row r="234" spans="1:9" ht="31.2" x14ac:dyDescent="0.25">
      <c r="A234" s="2" t="s">
        <v>153</v>
      </c>
      <c r="B234" s="1" t="s">
        <v>44</v>
      </c>
      <c r="C234" s="1" t="s">
        <v>40</v>
      </c>
      <c r="D234" s="1" t="s">
        <v>0</v>
      </c>
      <c r="E234" s="1" t="s">
        <v>0</v>
      </c>
      <c r="F234" s="3">
        <f t="shared" si="153"/>
        <v>147724.12</v>
      </c>
      <c r="G234" s="3">
        <f t="shared" ref="G234:H234" si="154">G235</f>
        <v>147724.12</v>
      </c>
      <c r="H234" s="12">
        <f t="shared" si="154"/>
        <v>69530.399999999994</v>
      </c>
      <c r="I234" s="21">
        <f t="shared" si="136"/>
        <v>0.47067736805607641</v>
      </c>
    </row>
    <row r="235" spans="1:9" ht="31.2" x14ac:dyDescent="0.25">
      <c r="A235" s="4" t="s">
        <v>154</v>
      </c>
      <c r="B235" s="1" t="s">
        <v>44</v>
      </c>
      <c r="C235" s="1" t="s">
        <v>40</v>
      </c>
      <c r="D235" s="1" t="s">
        <v>155</v>
      </c>
      <c r="E235" s="5" t="s">
        <v>0</v>
      </c>
      <c r="F235" s="3">
        <f t="shared" si="153"/>
        <v>147724.12</v>
      </c>
      <c r="G235" s="3">
        <f t="shared" ref="G235:H235" si="155">G236</f>
        <v>147724.12</v>
      </c>
      <c r="H235" s="12">
        <f t="shared" si="155"/>
        <v>69530.399999999994</v>
      </c>
      <c r="I235" s="21">
        <f t="shared" si="136"/>
        <v>0.47067736805607641</v>
      </c>
    </row>
    <row r="236" spans="1:9" ht="46.8" x14ac:dyDescent="0.25">
      <c r="A236" s="4" t="s">
        <v>20</v>
      </c>
      <c r="B236" s="1" t="s">
        <v>44</v>
      </c>
      <c r="C236" s="1" t="s">
        <v>40</v>
      </c>
      <c r="D236" s="1" t="s">
        <v>155</v>
      </c>
      <c r="E236" s="1" t="s">
        <v>21</v>
      </c>
      <c r="F236" s="3">
        <f t="shared" si="153"/>
        <v>147724.12</v>
      </c>
      <c r="G236" s="3">
        <f t="shared" ref="G236:H236" si="156">G237</f>
        <v>147724.12</v>
      </c>
      <c r="H236" s="12">
        <f t="shared" si="156"/>
        <v>69530.399999999994</v>
      </c>
      <c r="I236" s="21">
        <f t="shared" si="136"/>
        <v>0.47067736805607641</v>
      </c>
    </row>
    <row r="237" spans="1:9" ht="46.8" x14ac:dyDescent="0.25">
      <c r="A237" s="4" t="s">
        <v>22</v>
      </c>
      <c r="B237" s="1" t="s">
        <v>44</v>
      </c>
      <c r="C237" s="1" t="s">
        <v>40</v>
      </c>
      <c r="D237" s="1" t="s">
        <v>155</v>
      </c>
      <c r="E237" s="1" t="s">
        <v>23</v>
      </c>
      <c r="F237" s="3">
        <v>147724.12</v>
      </c>
      <c r="G237" s="3">
        <v>147724.12</v>
      </c>
      <c r="H237" s="12">
        <v>69530.399999999994</v>
      </c>
      <c r="I237" s="21">
        <f t="shared" si="136"/>
        <v>0.47067736805607641</v>
      </c>
    </row>
    <row r="238" spans="1:9" ht="15.6" x14ac:dyDescent="0.25">
      <c r="A238" s="2" t="s">
        <v>156</v>
      </c>
      <c r="B238" s="1" t="s">
        <v>51</v>
      </c>
      <c r="C238" s="1" t="s">
        <v>0</v>
      </c>
      <c r="D238" s="1" t="s">
        <v>0</v>
      </c>
      <c r="E238" s="1" t="s">
        <v>0</v>
      </c>
      <c r="F238" s="3">
        <f>F239+F249+F294+F304+F308</f>
        <v>395184742.20999992</v>
      </c>
      <c r="G238" s="3">
        <f t="shared" ref="G238:H238" si="157">G239+G249+G294+G304+G308</f>
        <v>395098975.01999992</v>
      </c>
      <c r="H238" s="3">
        <f t="shared" si="157"/>
        <v>389147768.99999994</v>
      </c>
      <c r="I238" s="21">
        <f t="shared" si="136"/>
        <v>0.98493742986881017</v>
      </c>
    </row>
    <row r="239" spans="1:9" ht="15.6" x14ac:dyDescent="0.25">
      <c r="A239" s="2" t="s">
        <v>157</v>
      </c>
      <c r="B239" s="1" t="s">
        <v>51</v>
      </c>
      <c r="C239" s="1" t="s">
        <v>7</v>
      </c>
      <c r="D239" s="1" t="s">
        <v>0</v>
      </c>
      <c r="E239" s="1" t="s">
        <v>0</v>
      </c>
      <c r="F239" s="3">
        <f>F240+F243+F246</f>
        <v>59535352.790000007</v>
      </c>
      <c r="G239" s="3">
        <f t="shared" ref="G239:H239" si="158">G240+G243+G246</f>
        <v>59535352.790000007</v>
      </c>
      <c r="H239" s="3">
        <f t="shared" si="158"/>
        <v>59519852.790000007</v>
      </c>
      <c r="I239" s="21">
        <f t="shared" si="136"/>
        <v>0.99973965048876634</v>
      </c>
    </row>
    <row r="240" spans="1:9" ht="276.60000000000002" customHeight="1" x14ac:dyDescent="0.25">
      <c r="A240" s="4" t="s">
        <v>158</v>
      </c>
      <c r="B240" s="1" t="s">
        <v>51</v>
      </c>
      <c r="C240" s="1" t="s">
        <v>7</v>
      </c>
      <c r="D240" s="1" t="s">
        <v>159</v>
      </c>
      <c r="E240" s="5" t="s">
        <v>0</v>
      </c>
      <c r="F240" s="3">
        <f>F241</f>
        <v>58433727.270000003</v>
      </c>
      <c r="G240" s="3">
        <f t="shared" ref="G240:H240" si="159">G241</f>
        <v>58433727.270000003</v>
      </c>
      <c r="H240" s="12">
        <f t="shared" si="159"/>
        <v>58433727.270000003</v>
      </c>
      <c r="I240" s="21">
        <f t="shared" si="136"/>
        <v>1</v>
      </c>
    </row>
    <row r="241" spans="1:9" ht="46.8" x14ac:dyDescent="0.25">
      <c r="A241" s="4" t="s">
        <v>160</v>
      </c>
      <c r="B241" s="1" t="s">
        <v>51</v>
      </c>
      <c r="C241" s="1" t="s">
        <v>7</v>
      </c>
      <c r="D241" s="1" t="s">
        <v>159</v>
      </c>
      <c r="E241" s="1" t="s">
        <v>161</v>
      </c>
      <c r="F241" s="3">
        <f>F242</f>
        <v>58433727.270000003</v>
      </c>
      <c r="G241" s="3">
        <f t="shared" ref="G241:H241" si="160">G242</f>
        <v>58433727.270000003</v>
      </c>
      <c r="H241" s="12">
        <f t="shared" si="160"/>
        <v>58433727.270000003</v>
      </c>
      <c r="I241" s="21">
        <f t="shared" si="136"/>
        <v>1</v>
      </c>
    </row>
    <row r="242" spans="1:9" ht="15.6" x14ac:dyDescent="0.25">
      <c r="A242" s="4" t="s">
        <v>162</v>
      </c>
      <c r="B242" s="1" t="s">
        <v>51</v>
      </c>
      <c r="C242" s="1" t="s">
        <v>7</v>
      </c>
      <c r="D242" s="1" t="s">
        <v>159</v>
      </c>
      <c r="E242" s="1" t="s">
        <v>163</v>
      </c>
      <c r="F242" s="3">
        <v>58433727.270000003</v>
      </c>
      <c r="G242" s="3">
        <v>58433727.270000003</v>
      </c>
      <c r="H242" s="12">
        <v>58433727.270000003</v>
      </c>
      <c r="I242" s="21">
        <f t="shared" si="136"/>
        <v>1</v>
      </c>
    </row>
    <row r="243" spans="1:9" ht="127.8" customHeight="1" x14ac:dyDescent="0.25">
      <c r="A243" s="4" t="s">
        <v>164</v>
      </c>
      <c r="B243" s="1" t="s">
        <v>51</v>
      </c>
      <c r="C243" s="1" t="s">
        <v>7</v>
      </c>
      <c r="D243" s="1" t="s">
        <v>165</v>
      </c>
      <c r="E243" s="5" t="s">
        <v>0</v>
      </c>
      <c r="F243" s="3">
        <f>F244</f>
        <v>564325.52</v>
      </c>
      <c r="G243" s="3">
        <f t="shared" ref="G243:H243" si="161">G244</f>
        <v>564325.52</v>
      </c>
      <c r="H243" s="12">
        <f t="shared" si="161"/>
        <v>564325.52</v>
      </c>
      <c r="I243" s="21">
        <f t="shared" si="136"/>
        <v>1</v>
      </c>
    </row>
    <row r="244" spans="1:9" ht="46.8" x14ac:dyDescent="0.25">
      <c r="A244" s="4" t="s">
        <v>160</v>
      </c>
      <c r="B244" s="1" t="s">
        <v>51</v>
      </c>
      <c r="C244" s="1" t="s">
        <v>7</v>
      </c>
      <c r="D244" s="1" t="s">
        <v>165</v>
      </c>
      <c r="E244" s="1" t="s">
        <v>161</v>
      </c>
      <c r="F244" s="3">
        <f>F245</f>
        <v>564325.52</v>
      </c>
      <c r="G244" s="3">
        <f t="shared" ref="G244:H244" si="162">G245</f>
        <v>564325.52</v>
      </c>
      <c r="H244" s="12">
        <f t="shared" si="162"/>
        <v>564325.52</v>
      </c>
      <c r="I244" s="21">
        <f t="shared" si="136"/>
        <v>1</v>
      </c>
    </row>
    <row r="245" spans="1:9" ht="15.6" x14ac:dyDescent="0.25">
      <c r="A245" s="4" t="s">
        <v>162</v>
      </c>
      <c r="B245" s="1" t="s">
        <v>51</v>
      </c>
      <c r="C245" s="1" t="s">
        <v>7</v>
      </c>
      <c r="D245" s="1" t="s">
        <v>165</v>
      </c>
      <c r="E245" s="1" t="s">
        <v>163</v>
      </c>
      <c r="F245" s="3">
        <v>564325.52</v>
      </c>
      <c r="G245" s="3">
        <v>564325.52</v>
      </c>
      <c r="H245" s="12">
        <v>564325.52</v>
      </c>
      <c r="I245" s="21">
        <f t="shared" si="136"/>
        <v>1</v>
      </c>
    </row>
    <row r="246" spans="1:9" ht="15.6" x14ac:dyDescent="0.25">
      <c r="A246" s="4" t="s">
        <v>166</v>
      </c>
      <c r="B246" s="1" t="s">
        <v>51</v>
      </c>
      <c r="C246" s="1" t="s">
        <v>7</v>
      </c>
      <c r="D246" s="1" t="s">
        <v>167</v>
      </c>
      <c r="E246" s="5" t="s">
        <v>0</v>
      </c>
      <c r="F246" s="3">
        <f>F247</f>
        <v>537300</v>
      </c>
      <c r="G246" s="3">
        <f t="shared" ref="G246:H246" si="163">G247</f>
        <v>537300</v>
      </c>
      <c r="H246" s="12">
        <f t="shared" si="163"/>
        <v>521800</v>
      </c>
      <c r="I246" s="21">
        <f t="shared" si="136"/>
        <v>0.97115205657919224</v>
      </c>
    </row>
    <row r="247" spans="1:9" ht="46.8" x14ac:dyDescent="0.25">
      <c r="A247" s="4" t="s">
        <v>160</v>
      </c>
      <c r="B247" s="1" t="s">
        <v>51</v>
      </c>
      <c r="C247" s="1" t="s">
        <v>7</v>
      </c>
      <c r="D247" s="1" t="s">
        <v>167</v>
      </c>
      <c r="E247" s="1" t="s">
        <v>161</v>
      </c>
      <c r="F247" s="3">
        <f>F248</f>
        <v>537300</v>
      </c>
      <c r="G247" s="3">
        <f t="shared" ref="G247:H247" si="164">G248</f>
        <v>537300</v>
      </c>
      <c r="H247" s="12">
        <f t="shared" si="164"/>
        <v>521800</v>
      </c>
      <c r="I247" s="21">
        <f t="shared" si="136"/>
        <v>0.97115205657919224</v>
      </c>
    </row>
    <row r="248" spans="1:9" ht="15.6" x14ac:dyDescent="0.25">
      <c r="A248" s="4" t="s">
        <v>162</v>
      </c>
      <c r="B248" s="1" t="s">
        <v>51</v>
      </c>
      <c r="C248" s="1" t="s">
        <v>7</v>
      </c>
      <c r="D248" s="1" t="s">
        <v>167</v>
      </c>
      <c r="E248" s="1" t="s">
        <v>163</v>
      </c>
      <c r="F248" s="3">
        <v>537300</v>
      </c>
      <c r="G248" s="3">
        <v>537300</v>
      </c>
      <c r="H248" s="12">
        <v>521800</v>
      </c>
      <c r="I248" s="21">
        <f t="shared" si="136"/>
        <v>0.97115205657919224</v>
      </c>
    </row>
    <row r="249" spans="1:9" ht="15.6" x14ac:dyDescent="0.25">
      <c r="A249" s="2" t="s">
        <v>168</v>
      </c>
      <c r="B249" s="1" t="s">
        <v>51</v>
      </c>
      <c r="C249" s="1" t="s">
        <v>9</v>
      </c>
      <c r="D249" s="1" t="s">
        <v>0</v>
      </c>
      <c r="E249" s="1" t="s">
        <v>0</v>
      </c>
      <c r="F249" s="3">
        <f>F250+F253+F256+F259+F262+F267+F270+F273+F276+F279+F288+F282+F285+F291</f>
        <v>292375354.8499999</v>
      </c>
      <c r="G249" s="3">
        <f t="shared" ref="G249:H249" si="165">G250+G253+G256+G259+G262+G267+G270+G273+G276+G279+G288+G282+G285+G291</f>
        <v>292289587.65999991</v>
      </c>
      <c r="H249" s="3">
        <f t="shared" si="165"/>
        <v>286445794.46999991</v>
      </c>
      <c r="I249" s="21">
        <f t="shared" si="136"/>
        <v>0.98000683761339569</v>
      </c>
    </row>
    <row r="250" spans="1:9" ht="46.8" x14ac:dyDescent="0.25">
      <c r="A250" s="4" t="s">
        <v>169</v>
      </c>
      <c r="B250" s="1" t="s">
        <v>51</v>
      </c>
      <c r="C250" s="1" t="s">
        <v>9</v>
      </c>
      <c r="D250" s="1" t="s">
        <v>277</v>
      </c>
      <c r="E250" s="5" t="s">
        <v>0</v>
      </c>
      <c r="F250" s="3">
        <f>F251</f>
        <v>350729.29</v>
      </c>
      <c r="G250" s="3">
        <f t="shared" ref="G250:H250" si="166">G251</f>
        <v>350729.29</v>
      </c>
      <c r="H250" s="3">
        <f t="shared" si="166"/>
        <v>350729.29</v>
      </c>
      <c r="I250" s="21">
        <f t="shared" si="136"/>
        <v>1</v>
      </c>
    </row>
    <row r="251" spans="1:9" ht="46.8" x14ac:dyDescent="0.25">
      <c r="A251" s="4" t="s">
        <v>160</v>
      </c>
      <c r="B251" s="1" t="s">
        <v>51</v>
      </c>
      <c r="C251" s="1" t="s">
        <v>9</v>
      </c>
      <c r="D251" s="1" t="s">
        <v>277</v>
      </c>
      <c r="E251" s="1" t="s">
        <v>161</v>
      </c>
      <c r="F251" s="3">
        <f>F252</f>
        <v>350729.29</v>
      </c>
      <c r="G251" s="3">
        <f t="shared" ref="G251:H251" si="167">G252</f>
        <v>350729.29</v>
      </c>
      <c r="H251" s="3">
        <f t="shared" si="167"/>
        <v>350729.29</v>
      </c>
      <c r="I251" s="21">
        <f t="shared" si="136"/>
        <v>1</v>
      </c>
    </row>
    <row r="252" spans="1:9" ht="15.6" x14ac:dyDescent="0.25">
      <c r="A252" s="4" t="s">
        <v>162</v>
      </c>
      <c r="B252" s="1" t="s">
        <v>51</v>
      </c>
      <c r="C252" s="1" t="s">
        <v>9</v>
      </c>
      <c r="D252" s="1" t="s">
        <v>277</v>
      </c>
      <c r="E252" s="1" t="s">
        <v>163</v>
      </c>
      <c r="F252" s="3">
        <v>350729.29</v>
      </c>
      <c r="G252" s="3">
        <v>350729.29</v>
      </c>
      <c r="H252" s="12">
        <v>350729.29</v>
      </c>
      <c r="I252" s="21">
        <f t="shared" si="136"/>
        <v>1</v>
      </c>
    </row>
    <row r="253" spans="1:9" ht="62.4" x14ac:dyDescent="0.25">
      <c r="A253" s="4" t="s">
        <v>170</v>
      </c>
      <c r="B253" s="1" t="s">
        <v>51</v>
      </c>
      <c r="C253" s="1" t="s">
        <v>9</v>
      </c>
      <c r="D253" s="1" t="s">
        <v>278</v>
      </c>
      <c r="E253" s="5" t="s">
        <v>0</v>
      </c>
      <c r="F253" s="3">
        <f>F254</f>
        <v>563900</v>
      </c>
      <c r="G253" s="3">
        <f t="shared" ref="G253:H253" si="168">G254</f>
        <v>563900</v>
      </c>
      <c r="H253" s="3">
        <f t="shared" si="168"/>
        <v>563900</v>
      </c>
      <c r="I253" s="21">
        <f t="shared" si="136"/>
        <v>1</v>
      </c>
    </row>
    <row r="254" spans="1:9" ht="46.8" x14ac:dyDescent="0.25">
      <c r="A254" s="4" t="s">
        <v>160</v>
      </c>
      <c r="B254" s="1" t="s">
        <v>51</v>
      </c>
      <c r="C254" s="1" t="s">
        <v>9</v>
      </c>
      <c r="D254" s="1" t="s">
        <v>278</v>
      </c>
      <c r="E254" s="1" t="s">
        <v>161</v>
      </c>
      <c r="F254" s="3">
        <f>F255</f>
        <v>563900</v>
      </c>
      <c r="G254" s="3">
        <f t="shared" ref="G254:H254" si="169">G255</f>
        <v>563900</v>
      </c>
      <c r="H254" s="3">
        <f t="shared" si="169"/>
        <v>563900</v>
      </c>
      <c r="I254" s="21">
        <f t="shared" si="136"/>
        <v>1</v>
      </c>
    </row>
    <row r="255" spans="1:9" ht="15.6" x14ac:dyDescent="0.25">
      <c r="A255" s="4" t="s">
        <v>162</v>
      </c>
      <c r="B255" s="1" t="s">
        <v>51</v>
      </c>
      <c r="C255" s="1" t="s">
        <v>9</v>
      </c>
      <c r="D255" s="1" t="s">
        <v>278</v>
      </c>
      <c r="E255" s="1" t="s">
        <v>163</v>
      </c>
      <c r="F255" s="3">
        <v>563900</v>
      </c>
      <c r="G255" s="3">
        <v>563900</v>
      </c>
      <c r="H255" s="12">
        <v>563900</v>
      </c>
      <c r="I255" s="21">
        <f t="shared" si="136"/>
        <v>1</v>
      </c>
    </row>
    <row r="256" spans="1:9" ht="78" x14ac:dyDescent="0.25">
      <c r="A256" s="4" t="s">
        <v>171</v>
      </c>
      <c r="B256" s="1" t="s">
        <v>51</v>
      </c>
      <c r="C256" s="1" t="s">
        <v>9</v>
      </c>
      <c r="D256" s="1" t="s">
        <v>172</v>
      </c>
      <c r="E256" s="5" t="s">
        <v>0</v>
      </c>
      <c r="F256" s="3">
        <f>F257</f>
        <v>1855762.38</v>
      </c>
      <c r="G256" s="3">
        <f t="shared" ref="G256:H256" si="170">G257</f>
        <v>1855762.38</v>
      </c>
      <c r="H256" s="12">
        <f t="shared" si="170"/>
        <v>1855762.38</v>
      </c>
      <c r="I256" s="21">
        <f t="shared" si="136"/>
        <v>1</v>
      </c>
    </row>
    <row r="257" spans="1:9" ht="46.8" x14ac:dyDescent="0.25">
      <c r="A257" s="4" t="s">
        <v>160</v>
      </c>
      <c r="B257" s="1" t="s">
        <v>51</v>
      </c>
      <c r="C257" s="1" t="s">
        <v>9</v>
      </c>
      <c r="D257" s="1" t="s">
        <v>172</v>
      </c>
      <c r="E257" s="1" t="s">
        <v>161</v>
      </c>
      <c r="F257" s="3">
        <f>F258</f>
        <v>1855762.38</v>
      </c>
      <c r="G257" s="3">
        <f t="shared" ref="G257:H257" si="171">G258</f>
        <v>1855762.38</v>
      </c>
      <c r="H257" s="12">
        <f t="shared" si="171"/>
        <v>1855762.38</v>
      </c>
      <c r="I257" s="21">
        <f t="shared" si="136"/>
        <v>1</v>
      </c>
    </row>
    <row r="258" spans="1:9" ht="15.6" x14ac:dyDescent="0.25">
      <c r="A258" s="4" t="s">
        <v>162</v>
      </c>
      <c r="B258" s="1" t="s">
        <v>51</v>
      </c>
      <c r="C258" s="1" t="s">
        <v>9</v>
      </c>
      <c r="D258" s="1" t="s">
        <v>172</v>
      </c>
      <c r="E258" s="1" t="s">
        <v>163</v>
      </c>
      <c r="F258" s="3">
        <v>1855762.38</v>
      </c>
      <c r="G258" s="3">
        <v>1855762.38</v>
      </c>
      <c r="H258" s="12">
        <v>1855762.38</v>
      </c>
      <c r="I258" s="21">
        <f t="shared" si="136"/>
        <v>1</v>
      </c>
    </row>
    <row r="259" spans="1:9" ht="109.2" x14ac:dyDescent="0.25">
      <c r="A259" s="4" t="s">
        <v>173</v>
      </c>
      <c r="B259" s="1" t="s">
        <v>51</v>
      </c>
      <c r="C259" s="1" t="s">
        <v>9</v>
      </c>
      <c r="D259" s="1" t="s">
        <v>174</v>
      </c>
      <c r="E259" s="5" t="s">
        <v>0</v>
      </c>
      <c r="F259" s="3">
        <f>F260</f>
        <v>199810480.91999999</v>
      </c>
      <c r="G259" s="3">
        <f t="shared" ref="G259:H259" si="172">G260</f>
        <v>199810480.91999999</v>
      </c>
      <c r="H259" s="12">
        <f t="shared" si="172"/>
        <v>199810480.91999999</v>
      </c>
      <c r="I259" s="21">
        <f t="shared" si="136"/>
        <v>1</v>
      </c>
    </row>
    <row r="260" spans="1:9" ht="46.8" x14ac:dyDescent="0.25">
      <c r="A260" s="4" t="s">
        <v>160</v>
      </c>
      <c r="B260" s="1" t="s">
        <v>51</v>
      </c>
      <c r="C260" s="1" t="s">
        <v>9</v>
      </c>
      <c r="D260" s="1" t="s">
        <v>174</v>
      </c>
      <c r="E260" s="1" t="s">
        <v>161</v>
      </c>
      <c r="F260" s="3">
        <f>F261</f>
        <v>199810480.91999999</v>
      </c>
      <c r="G260" s="3">
        <f t="shared" ref="G260:H260" si="173">G261</f>
        <v>199810480.91999999</v>
      </c>
      <c r="H260" s="12">
        <f t="shared" si="173"/>
        <v>199810480.91999999</v>
      </c>
      <c r="I260" s="21">
        <f t="shared" si="136"/>
        <v>1</v>
      </c>
    </row>
    <row r="261" spans="1:9" ht="15.6" x14ac:dyDescent="0.25">
      <c r="A261" s="4" t="s">
        <v>162</v>
      </c>
      <c r="B261" s="1" t="s">
        <v>51</v>
      </c>
      <c r="C261" s="1" t="s">
        <v>9</v>
      </c>
      <c r="D261" s="1" t="s">
        <v>174</v>
      </c>
      <c r="E261" s="1" t="s">
        <v>163</v>
      </c>
      <c r="F261" s="3">
        <v>199810480.91999999</v>
      </c>
      <c r="G261" s="3">
        <v>199810480.91999999</v>
      </c>
      <c r="H261" s="12">
        <v>199810480.91999999</v>
      </c>
      <c r="I261" s="21">
        <f t="shared" si="136"/>
        <v>1</v>
      </c>
    </row>
    <row r="262" spans="1:9" ht="140.4" x14ac:dyDescent="0.25">
      <c r="A262" s="4" t="s">
        <v>164</v>
      </c>
      <c r="B262" s="1" t="s">
        <v>51</v>
      </c>
      <c r="C262" s="1" t="s">
        <v>9</v>
      </c>
      <c r="D262" s="1" t="s">
        <v>165</v>
      </c>
      <c r="E262" s="5" t="s">
        <v>0</v>
      </c>
      <c r="F262" s="3">
        <f>F263+F265</f>
        <v>2929921.29</v>
      </c>
      <c r="G262" s="3">
        <f t="shared" ref="G262" si="174">G263+G265</f>
        <v>2929921.29</v>
      </c>
      <c r="H262" s="12">
        <f t="shared" ref="H262" si="175">H263+H265</f>
        <v>2929921.29</v>
      </c>
      <c r="I262" s="21">
        <f t="shared" si="136"/>
        <v>1</v>
      </c>
    </row>
    <row r="263" spans="1:9" ht="31.2" x14ac:dyDescent="0.25">
      <c r="A263" s="4" t="s">
        <v>175</v>
      </c>
      <c r="B263" s="1" t="s">
        <v>51</v>
      </c>
      <c r="C263" s="1" t="s">
        <v>9</v>
      </c>
      <c r="D263" s="1" t="s">
        <v>165</v>
      </c>
      <c r="E263" s="1" t="s">
        <v>176</v>
      </c>
      <c r="F263" s="3">
        <f>F264</f>
        <v>850341.94</v>
      </c>
      <c r="G263" s="3">
        <f t="shared" ref="G263:H263" si="176">G264</f>
        <v>850341.94</v>
      </c>
      <c r="H263" s="12">
        <f t="shared" si="176"/>
        <v>850341.94</v>
      </c>
      <c r="I263" s="21">
        <f t="shared" si="136"/>
        <v>1</v>
      </c>
    </row>
    <row r="264" spans="1:9" ht="31.2" x14ac:dyDescent="0.25">
      <c r="A264" s="4" t="s">
        <v>177</v>
      </c>
      <c r="B264" s="1" t="s">
        <v>51</v>
      </c>
      <c r="C264" s="1" t="s">
        <v>9</v>
      </c>
      <c r="D264" s="1" t="s">
        <v>165</v>
      </c>
      <c r="E264" s="1" t="s">
        <v>178</v>
      </c>
      <c r="F264" s="3">
        <v>850341.94</v>
      </c>
      <c r="G264" s="3">
        <v>850341.94</v>
      </c>
      <c r="H264" s="12">
        <v>850341.94</v>
      </c>
      <c r="I264" s="21">
        <f t="shared" si="136"/>
        <v>1</v>
      </c>
    </row>
    <row r="265" spans="1:9" ht="46.8" x14ac:dyDescent="0.25">
      <c r="A265" s="4" t="s">
        <v>160</v>
      </c>
      <c r="B265" s="1" t="s">
        <v>51</v>
      </c>
      <c r="C265" s="1" t="s">
        <v>9</v>
      </c>
      <c r="D265" s="1" t="s">
        <v>165</v>
      </c>
      <c r="E265" s="1" t="s">
        <v>161</v>
      </c>
      <c r="F265" s="3">
        <f>F266</f>
        <v>2079579.35</v>
      </c>
      <c r="G265" s="3">
        <f t="shared" ref="G265:H265" si="177">G266</f>
        <v>2079579.35</v>
      </c>
      <c r="H265" s="12">
        <f t="shared" si="177"/>
        <v>2079579.35</v>
      </c>
      <c r="I265" s="21">
        <f t="shared" si="136"/>
        <v>1</v>
      </c>
    </row>
    <row r="266" spans="1:9" ht="15.6" x14ac:dyDescent="0.25">
      <c r="A266" s="4" t="s">
        <v>162</v>
      </c>
      <c r="B266" s="1" t="s">
        <v>51</v>
      </c>
      <c r="C266" s="1" t="s">
        <v>9</v>
      </c>
      <c r="D266" s="1" t="s">
        <v>165</v>
      </c>
      <c r="E266" s="1" t="s">
        <v>163</v>
      </c>
      <c r="F266" s="3">
        <v>2079579.35</v>
      </c>
      <c r="G266" s="3">
        <v>2079579.35</v>
      </c>
      <c r="H266" s="12">
        <v>2079579.35</v>
      </c>
      <c r="I266" s="21">
        <f t="shared" si="136"/>
        <v>1</v>
      </c>
    </row>
    <row r="267" spans="1:9" ht="140.4" hidden="1" x14ac:dyDescent="0.25">
      <c r="A267" s="4" t="s">
        <v>179</v>
      </c>
      <c r="B267" s="1" t="s">
        <v>51</v>
      </c>
      <c r="C267" s="1" t="s">
        <v>9</v>
      </c>
      <c r="D267" s="1" t="s">
        <v>180</v>
      </c>
      <c r="E267" s="5" t="s">
        <v>0</v>
      </c>
      <c r="F267" s="3">
        <f>F268</f>
        <v>0</v>
      </c>
      <c r="G267" s="3">
        <f t="shared" ref="G267:H267" si="178">G268</f>
        <v>0</v>
      </c>
      <c r="H267" s="12">
        <f t="shared" si="178"/>
        <v>0</v>
      </c>
      <c r="I267" s="21" t="e">
        <f t="shared" si="136"/>
        <v>#DIV/0!</v>
      </c>
    </row>
    <row r="268" spans="1:9" ht="46.8" hidden="1" x14ac:dyDescent="0.25">
      <c r="A268" s="4" t="s">
        <v>160</v>
      </c>
      <c r="B268" s="1" t="s">
        <v>51</v>
      </c>
      <c r="C268" s="1" t="s">
        <v>9</v>
      </c>
      <c r="D268" s="1" t="s">
        <v>180</v>
      </c>
      <c r="E268" s="1" t="s">
        <v>161</v>
      </c>
      <c r="F268" s="3">
        <f>F269</f>
        <v>0</v>
      </c>
      <c r="G268" s="3">
        <f t="shared" ref="G268:H268" si="179">G269</f>
        <v>0</v>
      </c>
      <c r="H268" s="12">
        <f t="shared" si="179"/>
        <v>0</v>
      </c>
      <c r="I268" s="21" t="e">
        <f t="shared" ref="I268:I331" si="180">H268/G268</f>
        <v>#DIV/0!</v>
      </c>
    </row>
    <row r="269" spans="1:9" ht="15.6" hidden="1" x14ac:dyDescent="0.25">
      <c r="A269" s="4" t="s">
        <v>162</v>
      </c>
      <c r="B269" s="1" t="s">
        <v>51</v>
      </c>
      <c r="C269" s="1" t="s">
        <v>9</v>
      </c>
      <c r="D269" s="1" t="s">
        <v>180</v>
      </c>
      <c r="E269" s="1" t="s">
        <v>163</v>
      </c>
      <c r="F269" s="3">
        <v>0</v>
      </c>
      <c r="G269" s="3">
        <v>0</v>
      </c>
      <c r="H269" s="12">
        <v>0</v>
      </c>
      <c r="I269" s="21" t="e">
        <f t="shared" si="180"/>
        <v>#DIV/0!</v>
      </c>
    </row>
    <row r="270" spans="1:9" ht="15.6" x14ac:dyDescent="0.25">
      <c r="A270" s="4" t="s">
        <v>181</v>
      </c>
      <c r="B270" s="1" t="s">
        <v>51</v>
      </c>
      <c r="C270" s="1" t="s">
        <v>9</v>
      </c>
      <c r="D270" s="1" t="s">
        <v>182</v>
      </c>
      <c r="E270" s="5" t="s">
        <v>0</v>
      </c>
      <c r="F270" s="3">
        <f>F271</f>
        <v>56754523.369999997</v>
      </c>
      <c r="G270" s="3">
        <f t="shared" ref="G270:H270" si="181">G271</f>
        <v>56756273.719999999</v>
      </c>
      <c r="H270" s="12">
        <f t="shared" si="181"/>
        <v>51403844.82</v>
      </c>
      <c r="I270" s="21">
        <f t="shared" si="180"/>
        <v>0.90569449773243504</v>
      </c>
    </row>
    <row r="271" spans="1:9" ht="46.8" x14ac:dyDescent="0.25">
      <c r="A271" s="4" t="s">
        <v>160</v>
      </c>
      <c r="B271" s="1" t="s">
        <v>51</v>
      </c>
      <c r="C271" s="1" t="s">
        <v>9</v>
      </c>
      <c r="D271" s="1" t="s">
        <v>182</v>
      </c>
      <c r="E271" s="1" t="s">
        <v>161</v>
      </c>
      <c r="F271" s="3">
        <f>F272</f>
        <v>56754523.369999997</v>
      </c>
      <c r="G271" s="3">
        <f t="shared" ref="G271:H271" si="182">G272</f>
        <v>56756273.719999999</v>
      </c>
      <c r="H271" s="12">
        <f t="shared" si="182"/>
        <v>51403844.82</v>
      </c>
      <c r="I271" s="21">
        <f t="shared" si="180"/>
        <v>0.90569449773243504</v>
      </c>
    </row>
    <row r="272" spans="1:9" ht="15.6" x14ac:dyDescent="0.25">
      <c r="A272" s="4" t="s">
        <v>162</v>
      </c>
      <c r="B272" s="1" t="s">
        <v>51</v>
      </c>
      <c r="C272" s="1" t="s">
        <v>9</v>
      </c>
      <c r="D272" s="1" t="s">
        <v>182</v>
      </c>
      <c r="E272" s="1" t="s">
        <v>163</v>
      </c>
      <c r="F272" s="3">
        <v>56754523.369999997</v>
      </c>
      <c r="G272" s="3">
        <v>56756273.719999999</v>
      </c>
      <c r="H272" s="12">
        <v>51403844.82</v>
      </c>
      <c r="I272" s="21">
        <f t="shared" si="180"/>
        <v>0.90569449773243504</v>
      </c>
    </row>
    <row r="273" spans="1:9" ht="46.8" x14ac:dyDescent="0.25">
      <c r="A273" s="4" t="s">
        <v>75</v>
      </c>
      <c r="B273" s="1" t="s">
        <v>51</v>
      </c>
      <c r="C273" s="1" t="s">
        <v>9</v>
      </c>
      <c r="D273" s="1" t="s">
        <v>183</v>
      </c>
      <c r="E273" s="5" t="s">
        <v>0</v>
      </c>
      <c r="F273" s="3">
        <f>F274</f>
        <v>64474</v>
      </c>
      <c r="G273" s="3">
        <f t="shared" ref="G273:H273" si="183">G274</f>
        <v>64474</v>
      </c>
      <c r="H273" s="3">
        <f t="shared" si="183"/>
        <v>64474</v>
      </c>
      <c r="I273" s="21">
        <f t="shared" si="180"/>
        <v>1</v>
      </c>
    </row>
    <row r="274" spans="1:9" ht="46.8" x14ac:dyDescent="0.25">
      <c r="A274" s="4" t="s">
        <v>160</v>
      </c>
      <c r="B274" s="1" t="s">
        <v>51</v>
      </c>
      <c r="C274" s="1" t="s">
        <v>9</v>
      </c>
      <c r="D274" s="1" t="s">
        <v>183</v>
      </c>
      <c r="E274" s="1" t="s">
        <v>161</v>
      </c>
      <c r="F274" s="3">
        <f>F275</f>
        <v>64474</v>
      </c>
      <c r="G274" s="3">
        <f t="shared" ref="G274:H274" si="184">G275</f>
        <v>64474</v>
      </c>
      <c r="H274" s="3">
        <f t="shared" si="184"/>
        <v>64474</v>
      </c>
      <c r="I274" s="21">
        <f t="shared" si="180"/>
        <v>1</v>
      </c>
    </row>
    <row r="275" spans="1:9" ht="15.6" x14ac:dyDescent="0.25">
      <c r="A275" s="4" t="s">
        <v>162</v>
      </c>
      <c r="B275" s="1" t="s">
        <v>51</v>
      </c>
      <c r="C275" s="1" t="s">
        <v>9</v>
      </c>
      <c r="D275" s="1" t="s">
        <v>183</v>
      </c>
      <c r="E275" s="1" t="s">
        <v>163</v>
      </c>
      <c r="F275" s="3">
        <v>64474</v>
      </c>
      <c r="G275" s="3">
        <v>64474</v>
      </c>
      <c r="H275" s="12">
        <v>64474</v>
      </c>
      <c r="I275" s="21">
        <f t="shared" si="180"/>
        <v>1</v>
      </c>
    </row>
    <row r="276" spans="1:9" ht="31.2" x14ac:dyDescent="0.25">
      <c r="A276" s="4" t="s">
        <v>184</v>
      </c>
      <c r="B276" s="1" t="s">
        <v>51</v>
      </c>
      <c r="C276" s="1" t="s">
        <v>9</v>
      </c>
      <c r="D276" s="1" t="s">
        <v>185</v>
      </c>
      <c r="E276" s="5" t="s">
        <v>0</v>
      </c>
      <c r="F276" s="3">
        <f>F277</f>
        <v>3791476.92</v>
      </c>
      <c r="G276" s="3">
        <f t="shared" ref="G276:H276" si="185">G277</f>
        <v>3791476.92</v>
      </c>
      <c r="H276" s="12">
        <f t="shared" si="185"/>
        <v>3791476.92</v>
      </c>
      <c r="I276" s="21">
        <f t="shared" si="180"/>
        <v>1</v>
      </c>
    </row>
    <row r="277" spans="1:9" ht="46.8" x14ac:dyDescent="0.25">
      <c r="A277" s="4" t="s">
        <v>160</v>
      </c>
      <c r="B277" s="1" t="s">
        <v>51</v>
      </c>
      <c r="C277" s="1" t="s">
        <v>9</v>
      </c>
      <c r="D277" s="1" t="s">
        <v>185</v>
      </c>
      <c r="E277" s="1" t="s">
        <v>161</v>
      </c>
      <c r="F277" s="3">
        <f>F278</f>
        <v>3791476.92</v>
      </c>
      <c r="G277" s="3">
        <f t="shared" ref="G277:H277" si="186">G278</f>
        <v>3791476.92</v>
      </c>
      <c r="H277" s="12">
        <f t="shared" si="186"/>
        <v>3791476.92</v>
      </c>
      <c r="I277" s="21">
        <f t="shared" si="180"/>
        <v>1</v>
      </c>
    </row>
    <row r="278" spans="1:9" ht="15.6" x14ac:dyDescent="0.25">
      <c r="A278" s="4" t="s">
        <v>162</v>
      </c>
      <c r="B278" s="1" t="s">
        <v>51</v>
      </c>
      <c r="C278" s="1" t="s">
        <v>9</v>
      </c>
      <c r="D278" s="1" t="s">
        <v>185</v>
      </c>
      <c r="E278" s="1" t="s">
        <v>163</v>
      </c>
      <c r="F278" s="3">
        <v>3791476.92</v>
      </c>
      <c r="G278" s="3">
        <v>3791476.92</v>
      </c>
      <c r="H278" s="12">
        <v>3791476.92</v>
      </c>
      <c r="I278" s="21">
        <f t="shared" si="180"/>
        <v>1</v>
      </c>
    </row>
    <row r="279" spans="1:9" ht="31.2" x14ac:dyDescent="0.25">
      <c r="A279" s="4" t="s">
        <v>186</v>
      </c>
      <c r="B279" s="1" t="s">
        <v>51</v>
      </c>
      <c r="C279" s="1" t="s">
        <v>9</v>
      </c>
      <c r="D279" s="1" t="s">
        <v>187</v>
      </c>
      <c r="E279" s="5" t="s">
        <v>0</v>
      </c>
      <c r="F279" s="3">
        <f>F280</f>
        <v>40000</v>
      </c>
      <c r="G279" s="3">
        <f t="shared" ref="G279:H279" si="187">G280</f>
        <v>40000</v>
      </c>
      <c r="H279" s="3">
        <f t="shared" si="187"/>
        <v>40000</v>
      </c>
      <c r="I279" s="21">
        <f t="shared" si="180"/>
        <v>1</v>
      </c>
    </row>
    <row r="280" spans="1:9" ht="46.8" x14ac:dyDescent="0.25">
      <c r="A280" s="4" t="s">
        <v>160</v>
      </c>
      <c r="B280" s="1" t="s">
        <v>51</v>
      </c>
      <c r="C280" s="1" t="s">
        <v>9</v>
      </c>
      <c r="D280" s="1" t="s">
        <v>187</v>
      </c>
      <c r="E280" s="1" t="s">
        <v>161</v>
      </c>
      <c r="F280" s="3">
        <f>F281</f>
        <v>40000</v>
      </c>
      <c r="G280" s="3">
        <f t="shared" ref="G280:H280" si="188">G281</f>
        <v>40000</v>
      </c>
      <c r="H280" s="3">
        <f t="shared" si="188"/>
        <v>40000</v>
      </c>
      <c r="I280" s="21">
        <f t="shared" si="180"/>
        <v>1</v>
      </c>
    </row>
    <row r="281" spans="1:9" ht="15.6" x14ac:dyDescent="0.25">
      <c r="A281" s="4" t="s">
        <v>162</v>
      </c>
      <c r="B281" s="1" t="s">
        <v>51</v>
      </c>
      <c r="C281" s="1" t="s">
        <v>9</v>
      </c>
      <c r="D281" s="1" t="s">
        <v>187</v>
      </c>
      <c r="E281" s="1" t="s">
        <v>163</v>
      </c>
      <c r="F281" s="3">
        <v>40000</v>
      </c>
      <c r="G281" s="3">
        <v>40000</v>
      </c>
      <c r="H281" s="12">
        <v>40000</v>
      </c>
      <c r="I281" s="21">
        <f t="shared" si="180"/>
        <v>1</v>
      </c>
    </row>
    <row r="282" spans="1:9" ht="187.2" x14ac:dyDescent="0.25">
      <c r="A282" s="4" t="s">
        <v>280</v>
      </c>
      <c r="B282" s="1" t="s">
        <v>51</v>
      </c>
      <c r="C282" s="1" t="s">
        <v>9</v>
      </c>
      <c r="D282" s="1" t="s">
        <v>279</v>
      </c>
      <c r="E282" s="5" t="s">
        <v>0</v>
      </c>
      <c r="F282" s="3">
        <f>F283</f>
        <v>416640</v>
      </c>
      <c r="G282" s="3">
        <f t="shared" ref="G282:H282" si="189">G283</f>
        <v>416640</v>
      </c>
      <c r="H282" s="3">
        <f t="shared" si="189"/>
        <v>413229.99</v>
      </c>
      <c r="I282" s="21">
        <f t="shared" si="180"/>
        <v>0.99181545218894007</v>
      </c>
    </row>
    <row r="283" spans="1:9" ht="46.8" x14ac:dyDescent="0.25">
      <c r="A283" s="4" t="s">
        <v>160</v>
      </c>
      <c r="B283" s="1" t="s">
        <v>51</v>
      </c>
      <c r="C283" s="1" t="s">
        <v>9</v>
      </c>
      <c r="D283" s="1" t="s">
        <v>279</v>
      </c>
      <c r="E283" s="1" t="s">
        <v>161</v>
      </c>
      <c r="F283" s="3">
        <f>F284</f>
        <v>416640</v>
      </c>
      <c r="G283" s="3">
        <f t="shared" ref="G283:H283" si="190">G284</f>
        <v>416640</v>
      </c>
      <c r="H283" s="3">
        <f t="shared" si="190"/>
        <v>413229.99</v>
      </c>
      <c r="I283" s="21">
        <f t="shared" si="180"/>
        <v>0.99181545218894007</v>
      </c>
    </row>
    <row r="284" spans="1:9" ht="15.6" x14ac:dyDescent="0.25">
      <c r="A284" s="4" t="s">
        <v>162</v>
      </c>
      <c r="B284" s="1" t="s">
        <v>51</v>
      </c>
      <c r="C284" s="1" t="s">
        <v>9</v>
      </c>
      <c r="D284" s="1" t="s">
        <v>279</v>
      </c>
      <c r="E284" s="1" t="s">
        <v>163</v>
      </c>
      <c r="F284" s="3">
        <v>416640</v>
      </c>
      <c r="G284" s="3">
        <v>416640</v>
      </c>
      <c r="H284" s="12">
        <v>413229.99</v>
      </c>
      <c r="I284" s="21">
        <f t="shared" si="180"/>
        <v>0.99181545218894007</v>
      </c>
    </row>
    <row r="285" spans="1:9" ht="78" x14ac:dyDescent="0.25">
      <c r="A285" s="16" t="s">
        <v>281</v>
      </c>
      <c r="B285" s="1" t="s">
        <v>51</v>
      </c>
      <c r="C285" s="1" t="s">
        <v>9</v>
      </c>
      <c r="D285" s="1" t="s">
        <v>263</v>
      </c>
      <c r="E285" s="5" t="s">
        <v>0</v>
      </c>
      <c r="F285" s="3">
        <f>F286</f>
        <v>19970040</v>
      </c>
      <c r="G285" s="3">
        <f t="shared" ref="G285:H285" si="191">G286</f>
        <v>19970040</v>
      </c>
      <c r="H285" s="3">
        <f t="shared" si="191"/>
        <v>19928867.210000001</v>
      </c>
      <c r="I285" s="21">
        <f t="shared" si="180"/>
        <v>0.9979382720315032</v>
      </c>
    </row>
    <row r="286" spans="1:9" ht="46.8" x14ac:dyDescent="0.25">
      <c r="A286" s="4" t="s">
        <v>160</v>
      </c>
      <c r="B286" s="1" t="s">
        <v>51</v>
      </c>
      <c r="C286" s="1" t="s">
        <v>9</v>
      </c>
      <c r="D286" s="1" t="s">
        <v>263</v>
      </c>
      <c r="E286" s="1" t="s">
        <v>161</v>
      </c>
      <c r="F286" s="3">
        <f>F287</f>
        <v>19970040</v>
      </c>
      <c r="G286" s="3">
        <f t="shared" ref="G286:H286" si="192">G287</f>
        <v>19970040</v>
      </c>
      <c r="H286" s="3">
        <f t="shared" si="192"/>
        <v>19928867.210000001</v>
      </c>
      <c r="I286" s="21">
        <f t="shared" si="180"/>
        <v>0.9979382720315032</v>
      </c>
    </row>
    <row r="287" spans="1:9" ht="15.6" x14ac:dyDescent="0.25">
      <c r="A287" s="4" t="s">
        <v>162</v>
      </c>
      <c r="B287" s="1" t="s">
        <v>51</v>
      </c>
      <c r="C287" s="1" t="s">
        <v>9</v>
      </c>
      <c r="D287" s="1" t="s">
        <v>263</v>
      </c>
      <c r="E287" s="1" t="s">
        <v>163</v>
      </c>
      <c r="F287" s="3">
        <v>19970040</v>
      </c>
      <c r="G287" s="3">
        <v>19970040</v>
      </c>
      <c r="H287" s="12">
        <v>19928867.210000001</v>
      </c>
      <c r="I287" s="21">
        <f t="shared" si="180"/>
        <v>0.9979382720315032</v>
      </c>
    </row>
    <row r="288" spans="1:9" ht="78" x14ac:dyDescent="0.25">
      <c r="A288" s="4" t="s">
        <v>188</v>
      </c>
      <c r="B288" s="1" t="s">
        <v>51</v>
      </c>
      <c r="C288" s="1" t="s">
        <v>9</v>
      </c>
      <c r="D288" s="1" t="s">
        <v>189</v>
      </c>
      <c r="E288" s="5" t="s">
        <v>0</v>
      </c>
      <c r="F288" s="3">
        <f>F289</f>
        <v>4375877.09</v>
      </c>
      <c r="G288" s="3">
        <f t="shared" ref="G288:H288" si="193">G289</f>
        <v>4288359.55</v>
      </c>
      <c r="H288" s="12">
        <f t="shared" si="193"/>
        <v>4281628.5599999996</v>
      </c>
      <c r="I288" s="21">
        <f t="shared" si="180"/>
        <v>0.99843040446550235</v>
      </c>
    </row>
    <row r="289" spans="1:9" ht="46.8" x14ac:dyDescent="0.25">
      <c r="A289" s="4" t="s">
        <v>160</v>
      </c>
      <c r="B289" s="1" t="s">
        <v>51</v>
      </c>
      <c r="C289" s="1" t="s">
        <v>9</v>
      </c>
      <c r="D289" s="1" t="s">
        <v>189</v>
      </c>
      <c r="E289" s="1" t="s">
        <v>161</v>
      </c>
      <c r="F289" s="3">
        <f>F290</f>
        <v>4375877.09</v>
      </c>
      <c r="G289" s="3">
        <f t="shared" ref="G289:H289" si="194">G290</f>
        <v>4288359.55</v>
      </c>
      <c r="H289" s="12">
        <f t="shared" si="194"/>
        <v>4281628.5599999996</v>
      </c>
      <c r="I289" s="21">
        <f t="shared" si="180"/>
        <v>0.99843040446550235</v>
      </c>
    </row>
    <row r="290" spans="1:9" ht="15.6" x14ac:dyDescent="0.25">
      <c r="A290" s="4" t="s">
        <v>162</v>
      </c>
      <c r="B290" s="1" t="s">
        <v>51</v>
      </c>
      <c r="C290" s="1" t="s">
        <v>9</v>
      </c>
      <c r="D290" s="1" t="s">
        <v>189</v>
      </c>
      <c r="E290" s="1" t="s">
        <v>163</v>
      </c>
      <c r="F290" s="3">
        <v>4375877.09</v>
      </c>
      <c r="G290" s="3">
        <v>4288359.55</v>
      </c>
      <c r="H290" s="12">
        <v>4281628.5599999996</v>
      </c>
      <c r="I290" s="21">
        <f t="shared" si="180"/>
        <v>0.99843040446550235</v>
      </c>
    </row>
    <row r="291" spans="1:9" ht="62.4" x14ac:dyDescent="0.25">
      <c r="A291" s="4" t="s">
        <v>286</v>
      </c>
      <c r="B291" s="1" t="s">
        <v>51</v>
      </c>
      <c r="C291" s="1" t="s">
        <v>9</v>
      </c>
      <c r="D291" s="1" t="s">
        <v>285</v>
      </c>
      <c r="E291" s="5" t="s">
        <v>0</v>
      </c>
      <c r="F291" s="3">
        <f t="shared" ref="F291:H292" si="195">F292</f>
        <v>1451529.59</v>
      </c>
      <c r="G291" s="3">
        <f t="shared" si="195"/>
        <v>1451529.59</v>
      </c>
      <c r="H291" s="3">
        <f t="shared" si="195"/>
        <v>1011479.09</v>
      </c>
      <c r="I291" s="21">
        <f t="shared" si="180"/>
        <v>0.69683670038032086</v>
      </c>
    </row>
    <row r="292" spans="1:9" ht="46.8" x14ac:dyDescent="0.25">
      <c r="A292" s="4" t="s">
        <v>160</v>
      </c>
      <c r="B292" s="1" t="s">
        <v>51</v>
      </c>
      <c r="C292" s="1" t="s">
        <v>9</v>
      </c>
      <c r="D292" s="1" t="s">
        <v>285</v>
      </c>
      <c r="E292" s="1" t="s">
        <v>161</v>
      </c>
      <c r="F292" s="3">
        <f t="shared" si="195"/>
        <v>1451529.59</v>
      </c>
      <c r="G292" s="3">
        <f t="shared" si="195"/>
        <v>1451529.59</v>
      </c>
      <c r="H292" s="3">
        <f t="shared" si="195"/>
        <v>1011479.09</v>
      </c>
      <c r="I292" s="21">
        <f t="shared" si="180"/>
        <v>0.69683670038032086</v>
      </c>
    </row>
    <row r="293" spans="1:9" ht="15.6" x14ac:dyDescent="0.25">
      <c r="A293" s="4" t="s">
        <v>162</v>
      </c>
      <c r="B293" s="1" t="s">
        <v>51</v>
      </c>
      <c r="C293" s="1" t="s">
        <v>9</v>
      </c>
      <c r="D293" s="1" t="s">
        <v>285</v>
      </c>
      <c r="E293" s="1" t="s">
        <v>163</v>
      </c>
      <c r="F293" s="3">
        <v>1451529.59</v>
      </c>
      <c r="G293" s="3">
        <v>1451529.59</v>
      </c>
      <c r="H293" s="12">
        <v>1011479.09</v>
      </c>
      <c r="I293" s="21">
        <f t="shared" si="180"/>
        <v>0.69683670038032086</v>
      </c>
    </row>
    <row r="294" spans="1:9" ht="15.6" x14ac:dyDescent="0.25">
      <c r="A294" s="2" t="s">
        <v>190</v>
      </c>
      <c r="B294" s="1" t="s">
        <v>51</v>
      </c>
      <c r="C294" s="1" t="s">
        <v>17</v>
      </c>
      <c r="D294" s="1" t="s">
        <v>0</v>
      </c>
      <c r="E294" s="1" t="s">
        <v>0</v>
      </c>
      <c r="F294" s="3">
        <f t="shared" ref="F294:H294" si="196">F298+F301+F295</f>
        <v>2563000</v>
      </c>
      <c r="G294" s="3">
        <f t="shared" si="196"/>
        <v>2563000</v>
      </c>
      <c r="H294" s="3">
        <f t="shared" si="196"/>
        <v>2542110.11</v>
      </c>
      <c r="I294" s="21">
        <f t="shared" si="180"/>
        <v>0.99184943815840809</v>
      </c>
    </row>
    <row r="295" spans="1:9" ht="140.4" x14ac:dyDescent="0.25">
      <c r="A295" s="4" t="s">
        <v>164</v>
      </c>
      <c r="B295" s="1" t="s">
        <v>51</v>
      </c>
      <c r="C295" s="1" t="s">
        <v>17</v>
      </c>
      <c r="D295" s="1" t="s">
        <v>165</v>
      </c>
      <c r="E295" s="1"/>
      <c r="F295" s="3">
        <f t="shared" ref="F295:H296" si="197">F296</f>
        <v>8000</v>
      </c>
      <c r="G295" s="3">
        <f t="shared" si="197"/>
        <v>8000</v>
      </c>
      <c r="H295" s="3">
        <f t="shared" si="197"/>
        <v>8000</v>
      </c>
      <c r="I295" s="21">
        <f t="shared" si="180"/>
        <v>1</v>
      </c>
    </row>
    <row r="296" spans="1:9" ht="46.8" x14ac:dyDescent="0.25">
      <c r="A296" s="4" t="s">
        <v>160</v>
      </c>
      <c r="B296" s="1" t="s">
        <v>51</v>
      </c>
      <c r="C296" s="1" t="s">
        <v>17</v>
      </c>
      <c r="D296" s="1" t="s">
        <v>165</v>
      </c>
      <c r="E296" s="1" t="s">
        <v>161</v>
      </c>
      <c r="F296" s="3">
        <f t="shared" si="197"/>
        <v>8000</v>
      </c>
      <c r="G296" s="3">
        <f t="shared" si="197"/>
        <v>8000</v>
      </c>
      <c r="H296" s="3">
        <f t="shared" si="197"/>
        <v>8000</v>
      </c>
      <c r="I296" s="21">
        <f t="shared" si="180"/>
        <v>1</v>
      </c>
    </row>
    <row r="297" spans="1:9" ht="15.6" x14ac:dyDescent="0.25">
      <c r="A297" s="4" t="s">
        <v>162</v>
      </c>
      <c r="B297" s="1" t="s">
        <v>51</v>
      </c>
      <c r="C297" s="1" t="s">
        <v>17</v>
      </c>
      <c r="D297" s="1" t="s">
        <v>165</v>
      </c>
      <c r="E297" s="1" t="s">
        <v>163</v>
      </c>
      <c r="F297" s="3">
        <v>8000</v>
      </c>
      <c r="G297" s="3">
        <v>8000</v>
      </c>
      <c r="H297" s="12">
        <v>8000</v>
      </c>
      <c r="I297" s="21">
        <f t="shared" si="180"/>
        <v>1</v>
      </c>
    </row>
    <row r="298" spans="1:9" ht="15.6" x14ac:dyDescent="0.25">
      <c r="A298" s="4" t="s">
        <v>191</v>
      </c>
      <c r="B298" s="1" t="s">
        <v>51</v>
      </c>
      <c r="C298" s="1" t="s">
        <v>17</v>
      </c>
      <c r="D298" s="1" t="s">
        <v>192</v>
      </c>
      <c r="E298" s="5" t="s">
        <v>0</v>
      </c>
      <c r="F298" s="3">
        <f>F299</f>
        <v>2555000</v>
      </c>
      <c r="G298" s="3">
        <f t="shared" ref="G298:H298" si="198">G299</f>
        <v>2555000</v>
      </c>
      <c r="H298" s="12">
        <f t="shared" si="198"/>
        <v>2534110.11</v>
      </c>
      <c r="I298" s="21">
        <f t="shared" si="180"/>
        <v>0.9918239178082191</v>
      </c>
    </row>
    <row r="299" spans="1:9" ht="46.8" x14ac:dyDescent="0.25">
      <c r="A299" s="4" t="s">
        <v>160</v>
      </c>
      <c r="B299" s="1" t="s">
        <v>51</v>
      </c>
      <c r="C299" s="1" t="s">
        <v>17</v>
      </c>
      <c r="D299" s="1" t="s">
        <v>192</v>
      </c>
      <c r="E299" s="1" t="s">
        <v>161</v>
      </c>
      <c r="F299" s="3">
        <f>F300</f>
        <v>2555000</v>
      </c>
      <c r="G299" s="3">
        <f t="shared" ref="G299:H299" si="199">G300</f>
        <v>2555000</v>
      </c>
      <c r="H299" s="12">
        <f t="shared" si="199"/>
        <v>2534110.11</v>
      </c>
      <c r="I299" s="21">
        <f t="shared" si="180"/>
        <v>0.9918239178082191</v>
      </c>
    </row>
    <row r="300" spans="1:9" ht="15.6" x14ac:dyDescent="0.25">
      <c r="A300" s="4" t="s">
        <v>162</v>
      </c>
      <c r="B300" s="1" t="s">
        <v>51</v>
      </c>
      <c r="C300" s="1" t="s">
        <v>17</v>
      </c>
      <c r="D300" s="1" t="s">
        <v>192</v>
      </c>
      <c r="E300" s="1" t="s">
        <v>163</v>
      </c>
      <c r="F300" s="3">
        <v>2555000</v>
      </c>
      <c r="G300" s="3">
        <v>2555000</v>
      </c>
      <c r="H300" s="12">
        <v>2534110.11</v>
      </c>
      <c r="I300" s="21">
        <f t="shared" si="180"/>
        <v>0.9918239178082191</v>
      </c>
    </row>
    <row r="301" spans="1:9" ht="46.8" hidden="1" x14ac:dyDescent="0.25">
      <c r="A301" s="4" t="s">
        <v>264</v>
      </c>
      <c r="B301" s="1" t="s">
        <v>51</v>
      </c>
      <c r="C301" s="1" t="s">
        <v>17</v>
      </c>
      <c r="D301" s="1" t="s">
        <v>265</v>
      </c>
      <c r="E301" s="5" t="s">
        <v>0</v>
      </c>
      <c r="F301" s="3">
        <f>F302</f>
        <v>0</v>
      </c>
      <c r="G301" s="3">
        <f t="shared" ref="G301:H302" si="200">G302</f>
        <v>0</v>
      </c>
      <c r="H301" s="12">
        <f t="shared" si="200"/>
        <v>0</v>
      </c>
      <c r="I301" s="21" t="e">
        <f t="shared" si="180"/>
        <v>#DIV/0!</v>
      </c>
    </row>
    <row r="302" spans="1:9" ht="46.8" hidden="1" x14ac:dyDescent="0.25">
      <c r="A302" s="4" t="s">
        <v>160</v>
      </c>
      <c r="B302" s="1" t="s">
        <v>51</v>
      </c>
      <c r="C302" s="1" t="s">
        <v>17</v>
      </c>
      <c r="D302" s="1" t="s">
        <v>265</v>
      </c>
      <c r="E302" s="1" t="s">
        <v>161</v>
      </c>
      <c r="F302" s="3">
        <f>F303</f>
        <v>0</v>
      </c>
      <c r="G302" s="3">
        <f t="shared" si="200"/>
        <v>0</v>
      </c>
      <c r="H302" s="12">
        <f t="shared" si="200"/>
        <v>0</v>
      </c>
      <c r="I302" s="21" t="e">
        <f t="shared" si="180"/>
        <v>#DIV/0!</v>
      </c>
    </row>
    <row r="303" spans="1:9" ht="15.6" hidden="1" x14ac:dyDescent="0.25">
      <c r="A303" s="4" t="s">
        <v>162</v>
      </c>
      <c r="B303" s="1" t="s">
        <v>51</v>
      </c>
      <c r="C303" s="1" t="s">
        <v>17</v>
      </c>
      <c r="D303" s="1" t="s">
        <v>265</v>
      </c>
      <c r="E303" s="1" t="s">
        <v>163</v>
      </c>
      <c r="F303" s="3">
        <v>0</v>
      </c>
      <c r="G303" s="3">
        <v>0</v>
      </c>
      <c r="H303" s="12">
        <v>0</v>
      </c>
      <c r="I303" s="21" t="e">
        <f t="shared" si="180"/>
        <v>#DIV/0!</v>
      </c>
    </row>
    <row r="304" spans="1:9" ht="15.6" x14ac:dyDescent="0.25">
      <c r="A304" s="2" t="s">
        <v>193</v>
      </c>
      <c r="B304" s="1" t="s">
        <v>51</v>
      </c>
      <c r="C304" s="1" t="s">
        <v>51</v>
      </c>
      <c r="D304" s="1" t="s">
        <v>0</v>
      </c>
      <c r="E304" s="1" t="s">
        <v>0</v>
      </c>
      <c r="F304" s="3">
        <f t="shared" ref="F304:H306" si="201">F305</f>
        <v>35000</v>
      </c>
      <c r="G304" s="3">
        <f t="shared" si="201"/>
        <v>35000</v>
      </c>
      <c r="H304" s="3">
        <f t="shared" si="201"/>
        <v>34991.199999999997</v>
      </c>
      <c r="I304" s="21">
        <f t="shared" si="180"/>
        <v>0.99974857142857132</v>
      </c>
    </row>
    <row r="305" spans="1:9" ht="31.2" x14ac:dyDescent="0.25">
      <c r="A305" s="4" t="s">
        <v>194</v>
      </c>
      <c r="B305" s="1" t="s">
        <v>51</v>
      </c>
      <c r="C305" s="1" t="s">
        <v>51</v>
      </c>
      <c r="D305" s="1" t="s">
        <v>195</v>
      </c>
      <c r="E305" s="5" t="s">
        <v>0</v>
      </c>
      <c r="F305" s="3">
        <f t="shared" si="201"/>
        <v>35000</v>
      </c>
      <c r="G305" s="3">
        <f t="shared" si="201"/>
        <v>35000</v>
      </c>
      <c r="H305" s="3">
        <f t="shared" si="201"/>
        <v>34991.199999999997</v>
      </c>
      <c r="I305" s="21">
        <f t="shared" si="180"/>
        <v>0.99974857142857132</v>
      </c>
    </row>
    <row r="306" spans="1:9" ht="46.8" x14ac:dyDescent="0.25">
      <c r="A306" s="4" t="s">
        <v>160</v>
      </c>
      <c r="B306" s="1" t="s">
        <v>51</v>
      </c>
      <c r="C306" s="1" t="s">
        <v>51</v>
      </c>
      <c r="D306" s="1" t="s">
        <v>195</v>
      </c>
      <c r="E306" s="1" t="s">
        <v>161</v>
      </c>
      <c r="F306" s="3">
        <f t="shared" si="201"/>
        <v>35000</v>
      </c>
      <c r="G306" s="3">
        <f t="shared" si="201"/>
        <v>35000</v>
      </c>
      <c r="H306" s="3">
        <f t="shared" si="201"/>
        <v>34991.199999999997</v>
      </c>
      <c r="I306" s="21">
        <f t="shared" si="180"/>
        <v>0.99974857142857132</v>
      </c>
    </row>
    <row r="307" spans="1:9" ht="15.6" x14ac:dyDescent="0.25">
      <c r="A307" s="4" t="s">
        <v>162</v>
      </c>
      <c r="B307" s="1" t="s">
        <v>51</v>
      </c>
      <c r="C307" s="1" t="s">
        <v>51</v>
      </c>
      <c r="D307" s="1" t="s">
        <v>195</v>
      </c>
      <c r="E307" s="1" t="s">
        <v>163</v>
      </c>
      <c r="F307" s="3">
        <v>35000</v>
      </c>
      <c r="G307" s="3">
        <v>35000</v>
      </c>
      <c r="H307" s="12">
        <v>34991.199999999997</v>
      </c>
      <c r="I307" s="21">
        <f t="shared" si="180"/>
        <v>0.99974857142857132</v>
      </c>
    </row>
    <row r="308" spans="1:9" ht="15.6" x14ac:dyDescent="0.25">
      <c r="A308" s="2" t="s">
        <v>196</v>
      </c>
      <c r="B308" s="1" t="s">
        <v>51</v>
      </c>
      <c r="C308" s="1" t="s">
        <v>84</v>
      </c>
      <c r="D308" s="1" t="s">
        <v>0</v>
      </c>
      <c r="E308" s="1" t="s">
        <v>0</v>
      </c>
      <c r="F308" s="3">
        <f>F309+F316+F323+F326</f>
        <v>40676034.57</v>
      </c>
      <c r="G308" s="3">
        <f t="shared" ref="G308:H308" si="202">G309+G316+G323+G326</f>
        <v>40676034.57</v>
      </c>
      <c r="H308" s="3">
        <f t="shared" si="202"/>
        <v>40605020.43</v>
      </c>
      <c r="I308" s="21">
        <f t="shared" si="180"/>
        <v>0.99825415282608754</v>
      </c>
    </row>
    <row r="309" spans="1:9" ht="46.8" x14ac:dyDescent="0.25">
      <c r="A309" s="4" t="s">
        <v>18</v>
      </c>
      <c r="B309" s="1" t="s">
        <v>51</v>
      </c>
      <c r="C309" s="1" t="s">
        <v>84</v>
      </c>
      <c r="D309" s="1" t="s">
        <v>197</v>
      </c>
      <c r="E309" s="5" t="s">
        <v>0</v>
      </c>
      <c r="F309" s="3">
        <f>F310+F312+F314</f>
        <v>5163600</v>
      </c>
      <c r="G309" s="3">
        <f t="shared" ref="G309" si="203">G310+G312</f>
        <v>5163600</v>
      </c>
      <c r="H309" s="12">
        <f t="shared" ref="H309" si="204">H310+H312</f>
        <v>5158854.32</v>
      </c>
      <c r="I309" s="21">
        <f t="shared" si="180"/>
        <v>0.99908093578123791</v>
      </c>
    </row>
    <row r="310" spans="1:9" ht="93.6" x14ac:dyDescent="0.25">
      <c r="A310" s="4" t="s">
        <v>12</v>
      </c>
      <c r="B310" s="1" t="s">
        <v>51</v>
      </c>
      <c r="C310" s="1" t="s">
        <v>84</v>
      </c>
      <c r="D310" s="1" t="s">
        <v>197</v>
      </c>
      <c r="E310" s="1" t="s">
        <v>13</v>
      </c>
      <c r="F310" s="3">
        <f>F311</f>
        <v>4492900</v>
      </c>
      <c r="G310" s="3">
        <f t="shared" ref="G310:H310" si="205">G311</f>
        <v>4492900</v>
      </c>
      <c r="H310" s="12">
        <f t="shared" si="205"/>
        <v>4488154.32</v>
      </c>
      <c r="I310" s="21">
        <f t="shared" si="180"/>
        <v>0.99894373789757174</v>
      </c>
    </row>
    <row r="311" spans="1:9" ht="31.2" x14ac:dyDescent="0.25">
      <c r="A311" s="4" t="s">
        <v>14</v>
      </c>
      <c r="B311" s="1" t="s">
        <v>51</v>
      </c>
      <c r="C311" s="1" t="s">
        <v>84</v>
      </c>
      <c r="D311" s="1" t="s">
        <v>197</v>
      </c>
      <c r="E311" s="1" t="s">
        <v>15</v>
      </c>
      <c r="F311" s="3">
        <v>4492900</v>
      </c>
      <c r="G311" s="3">
        <v>4492900</v>
      </c>
      <c r="H311" s="12">
        <v>4488154.32</v>
      </c>
      <c r="I311" s="21">
        <f t="shared" si="180"/>
        <v>0.99894373789757174</v>
      </c>
    </row>
    <row r="312" spans="1:9" ht="46.95" customHeight="1" x14ac:dyDescent="0.25">
      <c r="A312" s="4" t="s">
        <v>20</v>
      </c>
      <c r="B312" s="1" t="s">
        <v>51</v>
      </c>
      <c r="C312" s="1" t="s">
        <v>84</v>
      </c>
      <c r="D312" s="1" t="s">
        <v>197</v>
      </c>
      <c r="E312" s="1" t="s">
        <v>21</v>
      </c>
      <c r="F312" s="3">
        <f>F313</f>
        <v>670700</v>
      </c>
      <c r="G312" s="3">
        <f t="shared" ref="G312:H314" si="206">G313</f>
        <v>670700</v>
      </c>
      <c r="H312" s="12">
        <f t="shared" si="206"/>
        <v>670700</v>
      </c>
      <c r="I312" s="21">
        <f t="shared" si="180"/>
        <v>1</v>
      </c>
    </row>
    <row r="313" spans="1:9" ht="46.8" x14ac:dyDescent="0.25">
      <c r="A313" s="4" t="s">
        <v>22</v>
      </c>
      <c r="B313" s="1" t="s">
        <v>51</v>
      </c>
      <c r="C313" s="1" t="s">
        <v>84</v>
      </c>
      <c r="D313" s="1" t="s">
        <v>197</v>
      </c>
      <c r="E313" s="1" t="s">
        <v>23</v>
      </c>
      <c r="F313" s="3">
        <v>670700</v>
      </c>
      <c r="G313" s="3">
        <v>670700</v>
      </c>
      <c r="H313" s="12">
        <v>670700</v>
      </c>
      <c r="I313" s="21">
        <f t="shared" si="180"/>
        <v>1</v>
      </c>
    </row>
    <row r="314" spans="1:9" ht="24.6" hidden="1" customHeight="1" x14ac:dyDescent="0.25">
      <c r="A314" s="4" t="s">
        <v>53</v>
      </c>
      <c r="B314" s="1" t="s">
        <v>51</v>
      </c>
      <c r="C314" s="1" t="s">
        <v>84</v>
      </c>
      <c r="D314" s="1" t="s">
        <v>197</v>
      </c>
      <c r="E314" s="1">
        <v>800</v>
      </c>
      <c r="F314" s="3">
        <f>F315</f>
        <v>0</v>
      </c>
      <c r="G314" s="3">
        <f t="shared" si="206"/>
        <v>0</v>
      </c>
      <c r="H314" s="12">
        <f t="shared" si="206"/>
        <v>0</v>
      </c>
      <c r="I314" s="21" t="e">
        <f t="shared" si="180"/>
        <v>#DIV/0!</v>
      </c>
    </row>
    <row r="315" spans="1:9" ht="15.6" hidden="1" x14ac:dyDescent="0.25">
      <c r="A315" s="4" t="s">
        <v>67</v>
      </c>
      <c r="B315" s="1" t="s">
        <v>51</v>
      </c>
      <c r="C315" s="1" t="s">
        <v>84</v>
      </c>
      <c r="D315" s="1" t="s">
        <v>197</v>
      </c>
      <c r="E315" s="1">
        <v>850</v>
      </c>
      <c r="F315" s="3">
        <v>0</v>
      </c>
      <c r="G315" s="3">
        <v>0</v>
      </c>
      <c r="H315" s="12">
        <v>0</v>
      </c>
      <c r="I315" s="21" t="e">
        <f t="shared" si="180"/>
        <v>#DIV/0!</v>
      </c>
    </row>
    <row r="316" spans="1:9" ht="46.8" x14ac:dyDescent="0.25">
      <c r="A316" s="4" t="s">
        <v>103</v>
      </c>
      <c r="B316" s="1" t="s">
        <v>51</v>
      </c>
      <c r="C316" s="1" t="s">
        <v>84</v>
      </c>
      <c r="D316" s="1" t="s">
        <v>198</v>
      </c>
      <c r="E316" s="5" t="s">
        <v>0</v>
      </c>
      <c r="F316" s="3">
        <f>F317+F319+F321</f>
        <v>34770830</v>
      </c>
      <c r="G316" s="3">
        <f t="shared" ref="G316" si="207">G317+G319+G321</f>
        <v>34770830</v>
      </c>
      <c r="H316" s="12">
        <f t="shared" ref="H316" si="208">H317+H319+H321</f>
        <v>34704561.539999999</v>
      </c>
      <c r="I316" s="21">
        <f t="shared" si="180"/>
        <v>0.99809413637810773</v>
      </c>
    </row>
    <row r="317" spans="1:9" ht="93.6" x14ac:dyDescent="0.25">
      <c r="A317" s="4" t="s">
        <v>12</v>
      </c>
      <c r="B317" s="1" t="s">
        <v>51</v>
      </c>
      <c r="C317" s="1" t="s">
        <v>84</v>
      </c>
      <c r="D317" s="1" t="s">
        <v>198</v>
      </c>
      <c r="E317" s="1" t="s">
        <v>13</v>
      </c>
      <c r="F317" s="3">
        <f>F318</f>
        <v>32626487</v>
      </c>
      <c r="G317" s="3">
        <f t="shared" ref="G317:H317" si="209">G318</f>
        <v>32626487</v>
      </c>
      <c r="H317" s="12">
        <f t="shared" si="209"/>
        <v>32560218.539999999</v>
      </c>
      <c r="I317" s="21">
        <f t="shared" si="180"/>
        <v>0.99796887541095058</v>
      </c>
    </row>
    <row r="318" spans="1:9" ht="31.2" x14ac:dyDescent="0.25">
      <c r="A318" s="4" t="s">
        <v>89</v>
      </c>
      <c r="B318" s="1" t="s">
        <v>51</v>
      </c>
      <c r="C318" s="1" t="s">
        <v>84</v>
      </c>
      <c r="D318" s="1" t="s">
        <v>198</v>
      </c>
      <c r="E318" s="1" t="s">
        <v>90</v>
      </c>
      <c r="F318" s="3">
        <v>32626487</v>
      </c>
      <c r="G318" s="3">
        <v>32626487</v>
      </c>
      <c r="H318" s="12">
        <v>32560218.539999999</v>
      </c>
      <c r="I318" s="21">
        <f t="shared" si="180"/>
        <v>0.99796887541095058</v>
      </c>
    </row>
    <row r="319" spans="1:9" ht="46.8" x14ac:dyDescent="0.25">
      <c r="A319" s="4" t="s">
        <v>20</v>
      </c>
      <c r="B319" s="1" t="s">
        <v>51</v>
      </c>
      <c r="C319" s="1" t="s">
        <v>84</v>
      </c>
      <c r="D319" s="1" t="s">
        <v>198</v>
      </c>
      <c r="E319" s="1" t="s">
        <v>21</v>
      </c>
      <c r="F319" s="3">
        <f>F320</f>
        <v>2137615</v>
      </c>
      <c r="G319" s="3">
        <f t="shared" ref="G319:H319" si="210">G320</f>
        <v>2137615</v>
      </c>
      <c r="H319" s="12">
        <f t="shared" si="210"/>
        <v>2137615</v>
      </c>
      <c r="I319" s="21">
        <f t="shared" si="180"/>
        <v>1</v>
      </c>
    </row>
    <row r="320" spans="1:9" ht="46.8" x14ac:dyDescent="0.25">
      <c r="A320" s="4" t="s">
        <v>22</v>
      </c>
      <c r="B320" s="1" t="s">
        <v>51</v>
      </c>
      <c r="C320" s="1" t="s">
        <v>84</v>
      </c>
      <c r="D320" s="1" t="s">
        <v>198</v>
      </c>
      <c r="E320" s="1" t="s">
        <v>23</v>
      </c>
      <c r="F320" s="3">
        <v>2137615</v>
      </c>
      <c r="G320" s="3">
        <v>2137615</v>
      </c>
      <c r="H320" s="12">
        <v>2137615</v>
      </c>
      <c r="I320" s="21">
        <f t="shared" si="180"/>
        <v>1</v>
      </c>
    </row>
    <row r="321" spans="1:9" ht="15.6" x14ac:dyDescent="0.25">
      <c r="A321" s="4" t="s">
        <v>53</v>
      </c>
      <c r="B321" s="1" t="s">
        <v>51</v>
      </c>
      <c r="C321" s="1" t="s">
        <v>84</v>
      </c>
      <c r="D321" s="1" t="s">
        <v>198</v>
      </c>
      <c r="E321" s="1" t="s">
        <v>54</v>
      </c>
      <c r="F321" s="3">
        <f>F322</f>
        <v>6728</v>
      </c>
      <c r="G321" s="3">
        <f t="shared" ref="G321:H321" si="211">G322</f>
        <v>6728</v>
      </c>
      <c r="H321" s="12">
        <f t="shared" si="211"/>
        <v>6728</v>
      </c>
      <c r="I321" s="21">
        <f t="shared" si="180"/>
        <v>1</v>
      </c>
    </row>
    <row r="322" spans="1:9" ht="15.6" x14ac:dyDescent="0.25">
      <c r="A322" s="4" t="s">
        <v>67</v>
      </c>
      <c r="B322" s="1" t="s">
        <v>51</v>
      </c>
      <c r="C322" s="1" t="s">
        <v>84</v>
      </c>
      <c r="D322" s="1" t="s">
        <v>198</v>
      </c>
      <c r="E322" s="1" t="s">
        <v>68</v>
      </c>
      <c r="F322" s="3">
        <v>6728</v>
      </c>
      <c r="G322" s="3">
        <v>6728</v>
      </c>
      <c r="H322" s="12">
        <v>6728</v>
      </c>
      <c r="I322" s="21">
        <f t="shared" si="180"/>
        <v>1</v>
      </c>
    </row>
    <row r="323" spans="1:9" ht="31.2" x14ac:dyDescent="0.25">
      <c r="A323" s="4" t="s">
        <v>199</v>
      </c>
      <c r="B323" s="1" t="s">
        <v>51</v>
      </c>
      <c r="C323" s="1" t="s">
        <v>84</v>
      </c>
      <c r="D323" s="1" t="s">
        <v>200</v>
      </c>
      <c r="E323" s="5" t="s">
        <v>0</v>
      </c>
      <c r="F323" s="3">
        <f>F324</f>
        <v>689294.12</v>
      </c>
      <c r="G323" s="3">
        <f t="shared" ref="G323:H323" si="212">G324</f>
        <v>689294.12</v>
      </c>
      <c r="H323" s="12">
        <f t="shared" si="212"/>
        <v>689294.12</v>
      </c>
      <c r="I323" s="21">
        <f t="shared" si="180"/>
        <v>1</v>
      </c>
    </row>
    <row r="324" spans="1:9" ht="46.8" x14ac:dyDescent="0.25">
      <c r="A324" s="4" t="s">
        <v>160</v>
      </c>
      <c r="B324" s="1" t="s">
        <v>51</v>
      </c>
      <c r="C324" s="1" t="s">
        <v>84</v>
      </c>
      <c r="D324" s="1" t="s">
        <v>200</v>
      </c>
      <c r="E324" s="1" t="s">
        <v>161</v>
      </c>
      <c r="F324" s="3">
        <f>F325</f>
        <v>689294.12</v>
      </c>
      <c r="G324" s="3">
        <f t="shared" ref="G324:H324" si="213">G325</f>
        <v>689294.12</v>
      </c>
      <c r="H324" s="12">
        <f t="shared" si="213"/>
        <v>689294.12</v>
      </c>
      <c r="I324" s="21">
        <f t="shared" si="180"/>
        <v>1</v>
      </c>
    </row>
    <row r="325" spans="1:9" ht="15.6" x14ac:dyDescent="0.25">
      <c r="A325" s="4" t="s">
        <v>162</v>
      </c>
      <c r="B325" s="1" t="s">
        <v>51</v>
      </c>
      <c r="C325" s="1" t="s">
        <v>84</v>
      </c>
      <c r="D325" s="1" t="s">
        <v>200</v>
      </c>
      <c r="E325" s="1" t="s">
        <v>163</v>
      </c>
      <c r="F325" s="3">
        <v>689294.12</v>
      </c>
      <c r="G325" s="3">
        <v>689294.12</v>
      </c>
      <c r="H325" s="12">
        <v>689294.12</v>
      </c>
      <c r="I325" s="21">
        <f t="shared" si="180"/>
        <v>1</v>
      </c>
    </row>
    <row r="326" spans="1:9" ht="46.8" x14ac:dyDescent="0.25">
      <c r="A326" s="4" t="s">
        <v>273</v>
      </c>
      <c r="B326" s="1" t="s">
        <v>51</v>
      </c>
      <c r="C326" s="1" t="s">
        <v>84</v>
      </c>
      <c r="D326" s="1" t="s">
        <v>274</v>
      </c>
      <c r="E326" s="1"/>
      <c r="F326" s="3">
        <f>F327</f>
        <v>52310.45</v>
      </c>
      <c r="G326" s="3">
        <f t="shared" ref="G326:H326" si="214">G327</f>
        <v>52310.45</v>
      </c>
      <c r="H326" s="3">
        <f t="shared" si="214"/>
        <v>52310.45</v>
      </c>
      <c r="I326" s="21">
        <f t="shared" si="180"/>
        <v>1</v>
      </c>
    </row>
    <row r="327" spans="1:9" ht="93.6" x14ac:dyDescent="0.25">
      <c r="A327" s="4" t="s">
        <v>12</v>
      </c>
      <c r="B327" s="1" t="s">
        <v>51</v>
      </c>
      <c r="C327" s="1" t="s">
        <v>84</v>
      </c>
      <c r="D327" s="1" t="s">
        <v>274</v>
      </c>
      <c r="E327" s="1">
        <v>100</v>
      </c>
      <c r="F327" s="3">
        <f>F328</f>
        <v>52310.45</v>
      </c>
      <c r="G327" s="3">
        <f t="shared" ref="G327:H327" si="215">G328</f>
        <v>52310.45</v>
      </c>
      <c r="H327" s="3">
        <f t="shared" si="215"/>
        <v>52310.45</v>
      </c>
      <c r="I327" s="21">
        <f t="shared" si="180"/>
        <v>1</v>
      </c>
    </row>
    <row r="328" spans="1:9" ht="31.2" x14ac:dyDescent="0.25">
      <c r="A328" s="4" t="s">
        <v>14</v>
      </c>
      <c r="B328" s="1" t="s">
        <v>51</v>
      </c>
      <c r="C328" s="1" t="s">
        <v>84</v>
      </c>
      <c r="D328" s="1" t="s">
        <v>274</v>
      </c>
      <c r="E328" s="1" t="s">
        <v>15</v>
      </c>
      <c r="F328" s="3">
        <v>52310.45</v>
      </c>
      <c r="G328" s="3">
        <v>52310.45</v>
      </c>
      <c r="H328" s="12">
        <v>52310.45</v>
      </c>
      <c r="I328" s="21">
        <f t="shared" si="180"/>
        <v>1</v>
      </c>
    </row>
    <row r="329" spans="1:9" ht="15.6" x14ac:dyDescent="0.25">
      <c r="A329" s="2" t="s">
        <v>201</v>
      </c>
      <c r="B329" s="1" t="s">
        <v>102</v>
      </c>
      <c r="C329" s="1" t="s">
        <v>0</v>
      </c>
      <c r="D329" s="1" t="s">
        <v>0</v>
      </c>
      <c r="E329" s="1" t="s">
        <v>0</v>
      </c>
      <c r="F329" s="3">
        <f>F330+F360</f>
        <v>39925538.350000001</v>
      </c>
      <c r="G329" s="3">
        <f t="shared" ref="G329" si="216">G330+G360</f>
        <v>39925538.350000001</v>
      </c>
      <c r="H329" s="12">
        <f t="shared" ref="H329" si="217">H330+H360</f>
        <v>39414070.960000001</v>
      </c>
      <c r="I329" s="21">
        <f t="shared" si="180"/>
        <v>0.9871894679160913</v>
      </c>
    </row>
    <row r="330" spans="1:9" ht="15.6" x14ac:dyDescent="0.25">
      <c r="A330" s="2" t="s">
        <v>202</v>
      </c>
      <c r="B330" s="1" t="s">
        <v>102</v>
      </c>
      <c r="C330" s="1" t="s">
        <v>7</v>
      </c>
      <c r="D330" s="1" t="s">
        <v>0</v>
      </c>
      <c r="E330" s="1" t="s">
        <v>0</v>
      </c>
      <c r="F330" s="3">
        <f t="shared" ref="F330:H330" si="218">F331+F336+F339+F342+F345+F348+F351+F354+F357</f>
        <v>36054778.450000003</v>
      </c>
      <c r="G330" s="3">
        <f t="shared" si="218"/>
        <v>36054778.450000003</v>
      </c>
      <c r="H330" s="3">
        <f t="shared" si="218"/>
        <v>35553404.5</v>
      </c>
      <c r="I330" s="21">
        <f t="shared" si="180"/>
        <v>0.98609410537093445</v>
      </c>
    </row>
    <row r="331" spans="1:9" ht="46.8" x14ac:dyDescent="0.25">
      <c r="A331" s="4" t="s">
        <v>103</v>
      </c>
      <c r="B331" s="1" t="s">
        <v>102</v>
      </c>
      <c r="C331" s="1" t="s">
        <v>7</v>
      </c>
      <c r="D331" s="1" t="s">
        <v>104</v>
      </c>
      <c r="E331" s="5" t="s">
        <v>0</v>
      </c>
      <c r="F331" s="3">
        <f>F332+F334</f>
        <v>4721400</v>
      </c>
      <c r="G331" s="3">
        <f t="shared" ref="G331" si="219">G332+G334</f>
        <v>4721400</v>
      </c>
      <c r="H331" s="12">
        <f t="shared" ref="H331" si="220">H332+H334</f>
        <v>4613320.21</v>
      </c>
      <c r="I331" s="21">
        <f t="shared" si="180"/>
        <v>0.97710852924979874</v>
      </c>
    </row>
    <row r="332" spans="1:9" ht="93.6" x14ac:dyDescent="0.25">
      <c r="A332" s="4" t="s">
        <v>12</v>
      </c>
      <c r="B332" s="1" t="s">
        <v>102</v>
      </c>
      <c r="C332" s="1" t="s">
        <v>7</v>
      </c>
      <c r="D332" s="1" t="s">
        <v>104</v>
      </c>
      <c r="E332" s="1" t="s">
        <v>13</v>
      </c>
      <c r="F332" s="3">
        <f>F333</f>
        <v>4706400</v>
      </c>
      <c r="G332" s="3">
        <f t="shared" ref="G332:H332" si="221">G333</f>
        <v>4706400</v>
      </c>
      <c r="H332" s="12">
        <f t="shared" si="221"/>
        <v>4601054.21</v>
      </c>
      <c r="I332" s="21">
        <f t="shared" ref="I332:I395" si="222">H332/G332</f>
        <v>0.97761648181200067</v>
      </c>
    </row>
    <row r="333" spans="1:9" ht="31.2" x14ac:dyDescent="0.25">
      <c r="A333" s="4" t="s">
        <v>89</v>
      </c>
      <c r="B333" s="1" t="s">
        <v>102</v>
      </c>
      <c r="C333" s="1" t="s">
        <v>7</v>
      </c>
      <c r="D333" s="1" t="s">
        <v>104</v>
      </c>
      <c r="E333" s="1" t="s">
        <v>90</v>
      </c>
      <c r="F333" s="3">
        <v>4706400</v>
      </c>
      <c r="G333" s="3">
        <v>4706400</v>
      </c>
      <c r="H333" s="12">
        <v>4601054.21</v>
      </c>
      <c r="I333" s="21">
        <f t="shared" si="222"/>
        <v>0.97761648181200067</v>
      </c>
    </row>
    <row r="334" spans="1:9" ht="46.8" x14ac:dyDescent="0.25">
      <c r="A334" s="4" t="s">
        <v>20</v>
      </c>
      <c r="B334" s="1" t="s">
        <v>102</v>
      </c>
      <c r="C334" s="1" t="s">
        <v>7</v>
      </c>
      <c r="D334" s="1" t="s">
        <v>104</v>
      </c>
      <c r="E334" s="1" t="s">
        <v>21</v>
      </c>
      <c r="F334" s="3">
        <f>F335</f>
        <v>15000</v>
      </c>
      <c r="G334" s="3">
        <f t="shared" ref="G334:H334" si="223">G335</f>
        <v>15000</v>
      </c>
      <c r="H334" s="12">
        <f t="shared" si="223"/>
        <v>12266</v>
      </c>
      <c r="I334" s="21">
        <f t="shared" si="222"/>
        <v>0.81773333333333331</v>
      </c>
    </row>
    <row r="335" spans="1:9" ht="46.8" x14ac:dyDescent="0.25">
      <c r="A335" s="4" t="s">
        <v>22</v>
      </c>
      <c r="B335" s="1" t="s">
        <v>102</v>
      </c>
      <c r="C335" s="1" t="s">
        <v>7</v>
      </c>
      <c r="D335" s="1" t="s">
        <v>104</v>
      </c>
      <c r="E335" s="1" t="s">
        <v>23</v>
      </c>
      <c r="F335" s="3">
        <v>15000</v>
      </c>
      <c r="G335" s="3">
        <v>15000</v>
      </c>
      <c r="H335" s="12">
        <v>12266</v>
      </c>
      <c r="I335" s="21">
        <f t="shared" si="222"/>
        <v>0.81773333333333331</v>
      </c>
    </row>
    <row r="336" spans="1:9" ht="31.2" x14ac:dyDescent="0.25">
      <c r="A336" s="4" t="s">
        <v>203</v>
      </c>
      <c r="B336" s="1" t="s">
        <v>102</v>
      </c>
      <c r="C336" s="1" t="s">
        <v>7</v>
      </c>
      <c r="D336" s="1" t="s">
        <v>204</v>
      </c>
      <c r="E336" s="5" t="s">
        <v>0</v>
      </c>
      <c r="F336" s="3">
        <f>F337</f>
        <v>4188375</v>
      </c>
      <c r="G336" s="3">
        <f t="shared" ref="G336:H336" si="224">G337</f>
        <v>4188375</v>
      </c>
      <c r="H336" s="3">
        <f t="shared" si="224"/>
        <v>4188360.9</v>
      </c>
      <c r="I336" s="21">
        <f t="shared" si="222"/>
        <v>0.99999663353926038</v>
      </c>
    </row>
    <row r="337" spans="1:9" ht="46.8" x14ac:dyDescent="0.25">
      <c r="A337" s="4" t="s">
        <v>160</v>
      </c>
      <c r="B337" s="1" t="s">
        <v>102</v>
      </c>
      <c r="C337" s="1" t="s">
        <v>7</v>
      </c>
      <c r="D337" s="1" t="s">
        <v>204</v>
      </c>
      <c r="E337" s="1" t="s">
        <v>161</v>
      </c>
      <c r="F337" s="3">
        <f>F338</f>
        <v>4188375</v>
      </c>
      <c r="G337" s="3">
        <f t="shared" ref="G337:H337" si="225">G338</f>
        <v>4188375</v>
      </c>
      <c r="H337" s="3">
        <f t="shared" si="225"/>
        <v>4188360.9</v>
      </c>
      <c r="I337" s="21">
        <f t="shared" si="222"/>
        <v>0.99999663353926038</v>
      </c>
    </row>
    <row r="338" spans="1:9" ht="15.6" x14ac:dyDescent="0.25">
      <c r="A338" s="4" t="s">
        <v>162</v>
      </c>
      <c r="B338" s="1" t="s">
        <v>102</v>
      </c>
      <c r="C338" s="1" t="s">
        <v>7</v>
      </c>
      <c r="D338" s="1" t="s">
        <v>204</v>
      </c>
      <c r="E338" s="1" t="s">
        <v>163</v>
      </c>
      <c r="F338" s="3">
        <v>4188375</v>
      </c>
      <c r="G338" s="3">
        <v>4188375</v>
      </c>
      <c r="H338" s="12">
        <v>4188360.9</v>
      </c>
      <c r="I338" s="21">
        <f t="shared" si="222"/>
        <v>0.99999663353926038</v>
      </c>
    </row>
    <row r="339" spans="1:9" ht="93.6" x14ac:dyDescent="0.25">
      <c r="A339" s="4" t="s">
        <v>205</v>
      </c>
      <c r="B339" s="1" t="s">
        <v>102</v>
      </c>
      <c r="C339" s="1" t="s">
        <v>7</v>
      </c>
      <c r="D339" s="1" t="s">
        <v>206</v>
      </c>
      <c r="E339" s="5" t="s">
        <v>0</v>
      </c>
      <c r="F339" s="3">
        <f>F340</f>
        <v>38700</v>
      </c>
      <c r="G339" s="3">
        <f t="shared" ref="G339:H339" si="226">G340</f>
        <v>38700</v>
      </c>
      <c r="H339" s="12">
        <f t="shared" si="226"/>
        <v>38700</v>
      </c>
      <c r="I339" s="21">
        <f t="shared" si="222"/>
        <v>1</v>
      </c>
    </row>
    <row r="340" spans="1:9" ht="46.8" x14ac:dyDescent="0.25">
      <c r="A340" s="4" t="s">
        <v>160</v>
      </c>
      <c r="B340" s="1" t="s">
        <v>102</v>
      </c>
      <c r="C340" s="1" t="s">
        <v>7</v>
      </c>
      <c r="D340" s="1" t="s">
        <v>206</v>
      </c>
      <c r="E340" s="1" t="s">
        <v>161</v>
      </c>
      <c r="F340" s="3">
        <f>F341</f>
        <v>38700</v>
      </c>
      <c r="G340" s="3">
        <f t="shared" ref="G340:H340" si="227">G341</f>
        <v>38700</v>
      </c>
      <c r="H340" s="12">
        <f t="shared" si="227"/>
        <v>38700</v>
      </c>
      <c r="I340" s="21">
        <f t="shared" si="222"/>
        <v>1</v>
      </c>
    </row>
    <row r="341" spans="1:9" ht="15.6" x14ac:dyDescent="0.25">
      <c r="A341" s="4" t="s">
        <v>162</v>
      </c>
      <c r="B341" s="1" t="s">
        <v>102</v>
      </c>
      <c r="C341" s="1" t="s">
        <v>7</v>
      </c>
      <c r="D341" s="1" t="s">
        <v>206</v>
      </c>
      <c r="E341" s="1" t="s">
        <v>163</v>
      </c>
      <c r="F341" s="3">
        <v>38700</v>
      </c>
      <c r="G341" s="3">
        <v>38700</v>
      </c>
      <c r="H341" s="12">
        <v>38700</v>
      </c>
      <c r="I341" s="21">
        <f t="shared" si="222"/>
        <v>1</v>
      </c>
    </row>
    <row r="342" spans="1:9" ht="15.6" x14ac:dyDescent="0.25">
      <c r="A342" s="4" t="s">
        <v>207</v>
      </c>
      <c r="B342" s="1" t="s">
        <v>102</v>
      </c>
      <c r="C342" s="1" t="s">
        <v>7</v>
      </c>
      <c r="D342" s="1" t="s">
        <v>208</v>
      </c>
      <c r="E342" s="5" t="s">
        <v>0</v>
      </c>
      <c r="F342" s="3">
        <f>F343</f>
        <v>7578168</v>
      </c>
      <c r="G342" s="3">
        <f t="shared" ref="G342:H342" si="228">G343</f>
        <v>7578168</v>
      </c>
      <c r="H342" s="12">
        <f t="shared" si="228"/>
        <v>7431527.0999999996</v>
      </c>
      <c r="I342" s="21">
        <f t="shared" si="222"/>
        <v>0.98064955804621901</v>
      </c>
    </row>
    <row r="343" spans="1:9" ht="46.8" x14ac:dyDescent="0.25">
      <c r="A343" s="4" t="s">
        <v>160</v>
      </c>
      <c r="B343" s="1" t="s">
        <v>102</v>
      </c>
      <c r="C343" s="1" t="s">
        <v>7</v>
      </c>
      <c r="D343" s="1" t="s">
        <v>208</v>
      </c>
      <c r="E343" s="1" t="s">
        <v>161</v>
      </c>
      <c r="F343" s="3">
        <f>F344</f>
        <v>7578168</v>
      </c>
      <c r="G343" s="3">
        <f t="shared" ref="G343:H343" si="229">G344</f>
        <v>7578168</v>
      </c>
      <c r="H343" s="12">
        <f t="shared" si="229"/>
        <v>7431527.0999999996</v>
      </c>
      <c r="I343" s="21">
        <f t="shared" si="222"/>
        <v>0.98064955804621901</v>
      </c>
    </row>
    <row r="344" spans="1:9" ht="15.6" x14ac:dyDescent="0.25">
      <c r="A344" s="4" t="s">
        <v>162</v>
      </c>
      <c r="B344" s="1" t="s">
        <v>102</v>
      </c>
      <c r="C344" s="1" t="s">
        <v>7</v>
      </c>
      <c r="D344" s="1" t="s">
        <v>208</v>
      </c>
      <c r="E344" s="1" t="s">
        <v>163</v>
      </c>
      <c r="F344" s="3">
        <v>7578168</v>
      </c>
      <c r="G344" s="3">
        <v>7578168</v>
      </c>
      <c r="H344" s="12">
        <v>7431527.0999999996</v>
      </c>
      <c r="I344" s="21">
        <f t="shared" si="222"/>
        <v>0.98064955804621901</v>
      </c>
    </row>
    <row r="345" spans="1:9" ht="31.2" x14ac:dyDescent="0.25">
      <c r="A345" s="4" t="s">
        <v>209</v>
      </c>
      <c r="B345" s="1" t="s">
        <v>102</v>
      </c>
      <c r="C345" s="1" t="s">
        <v>7</v>
      </c>
      <c r="D345" s="1" t="s">
        <v>210</v>
      </c>
      <c r="E345" s="5" t="s">
        <v>0</v>
      </c>
      <c r="F345" s="3">
        <f>F346</f>
        <v>15735173.25</v>
      </c>
      <c r="G345" s="3">
        <f t="shared" ref="G345:H345" si="230">G346</f>
        <v>15735173.25</v>
      </c>
      <c r="H345" s="12">
        <f t="shared" si="230"/>
        <v>15595536.039999999</v>
      </c>
      <c r="I345" s="21">
        <f t="shared" si="222"/>
        <v>0.99112579138586854</v>
      </c>
    </row>
    <row r="346" spans="1:9" ht="46.8" x14ac:dyDescent="0.25">
      <c r="A346" s="4" t="s">
        <v>160</v>
      </c>
      <c r="B346" s="1" t="s">
        <v>102</v>
      </c>
      <c r="C346" s="1" t="s">
        <v>7</v>
      </c>
      <c r="D346" s="1" t="s">
        <v>210</v>
      </c>
      <c r="E346" s="1" t="s">
        <v>161</v>
      </c>
      <c r="F346" s="3">
        <v>15735173.25</v>
      </c>
      <c r="G346" s="3">
        <f t="shared" ref="G346:H346" si="231">G347</f>
        <v>15735173.25</v>
      </c>
      <c r="H346" s="12">
        <f t="shared" si="231"/>
        <v>15595536.039999999</v>
      </c>
      <c r="I346" s="21">
        <f t="shared" si="222"/>
        <v>0.99112579138586854</v>
      </c>
    </row>
    <row r="347" spans="1:9" ht="15.6" x14ac:dyDescent="0.25">
      <c r="A347" s="4" t="s">
        <v>162</v>
      </c>
      <c r="B347" s="1" t="s">
        <v>102</v>
      </c>
      <c r="C347" s="1" t="s">
        <v>7</v>
      </c>
      <c r="D347" s="1" t="s">
        <v>210</v>
      </c>
      <c r="E347" s="1" t="s">
        <v>163</v>
      </c>
      <c r="F347" s="3">
        <v>15678616.25</v>
      </c>
      <c r="G347" s="3">
        <v>15735173.25</v>
      </c>
      <c r="H347" s="12">
        <v>15595536.039999999</v>
      </c>
      <c r="I347" s="21">
        <f t="shared" si="222"/>
        <v>0.99112579138586854</v>
      </c>
    </row>
    <row r="348" spans="1:9" ht="15.6" x14ac:dyDescent="0.25">
      <c r="A348" s="4" t="s">
        <v>211</v>
      </c>
      <c r="B348" s="1" t="s">
        <v>102</v>
      </c>
      <c r="C348" s="1" t="s">
        <v>7</v>
      </c>
      <c r="D348" s="1" t="s">
        <v>212</v>
      </c>
      <c r="E348" s="5" t="s">
        <v>0</v>
      </c>
      <c r="F348" s="3">
        <f>F349</f>
        <v>299199.75</v>
      </c>
      <c r="G348" s="3">
        <f t="shared" ref="G348:H348" si="232">G349</f>
        <v>299199.75</v>
      </c>
      <c r="H348" s="3">
        <f t="shared" si="232"/>
        <v>297471.69</v>
      </c>
      <c r="I348" s="21">
        <f t="shared" si="222"/>
        <v>0.9942243935698476</v>
      </c>
    </row>
    <row r="349" spans="1:9" ht="46.8" x14ac:dyDescent="0.25">
      <c r="A349" s="4" t="s">
        <v>160</v>
      </c>
      <c r="B349" s="1" t="s">
        <v>102</v>
      </c>
      <c r="C349" s="1" t="s">
        <v>7</v>
      </c>
      <c r="D349" s="1" t="s">
        <v>212</v>
      </c>
      <c r="E349" s="1" t="s">
        <v>161</v>
      </c>
      <c r="F349" s="3">
        <f>F350</f>
        <v>299199.75</v>
      </c>
      <c r="G349" s="3">
        <f t="shared" ref="G349:H349" si="233">G350</f>
        <v>299199.75</v>
      </c>
      <c r="H349" s="3">
        <f t="shared" si="233"/>
        <v>297471.69</v>
      </c>
      <c r="I349" s="21">
        <f t="shared" si="222"/>
        <v>0.9942243935698476</v>
      </c>
    </row>
    <row r="350" spans="1:9" ht="15.6" x14ac:dyDescent="0.25">
      <c r="A350" s="4" t="s">
        <v>162</v>
      </c>
      <c r="B350" s="1" t="s">
        <v>102</v>
      </c>
      <c r="C350" s="1" t="s">
        <v>7</v>
      </c>
      <c r="D350" s="1" t="s">
        <v>212</v>
      </c>
      <c r="E350" s="1" t="s">
        <v>163</v>
      </c>
      <c r="F350" s="3">
        <v>299199.75</v>
      </c>
      <c r="G350" s="3">
        <v>299199.75</v>
      </c>
      <c r="H350" s="12">
        <v>297471.69</v>
      </c>
      <c r="I350" s="21">
        <f t="shared" si="222"/>
        <v>0.9942243935698476</v>
      </c>
    </row>
    <row r="351" spans="1:9" ht="109.2" x14ac:dyDescent="0.25">
      <c r="A351" s="4" t="s">
        <v>268</v>
      </c>
      <c r="B351" s="1" t="s">
        <v>102</v>
      </c>
      <c r="C351" s="1" t="s">
        <v>7</v>
      </c>
      <c r="D351" s="1" t="s">
        <v>269</v>
      </c>
      <c r="E351" s="5" t="s">
        <v>0</v>
      </c>
      <c r="F351" s="3">
        <f>F352</f>
        <v>300000</v>
      </c>
      <c r="G351" s="3">
        <f t="shared" ref="G351:H351" si="234">G352</f>
        <v>300000</v>
      </c>
      <c r="H351" s="3">
        <f t="shared" si="234"/>
        <v>194727.98</v>
      </c>
      <c r="I351" s="21">
        <f t="shared" si="222"/>
        <v>0.64909326666666667</v>
      </c>
    </row>
    <row r="352" spans="1:9" ht="46.8" x14ac:dyDescent="0.25">
      <c r="A352" s="4" t="s">
        <v>160</v>
      </c>
      <c r="B352" s="1" t="s">
        <v>102</v>
      </c>
      <c r="C352" s="1" t="s">
        <v>7</v>
      </c>
      <c r="D352" s="1" t="s">
        <v>269</v>
      </c>
      <c r="E352" s="1" t="s">
        <v>161</v>
      </c>
      <c r="F352" s="3">
        <f>F353</f>
        <v>300000</v>
      </c>
      <c r="G352" s="3">
        <f t="shared" ref="G352:H352" si="235">G353</f>
        <v>300000</v>
      </c>
      <c r="H352" s="3">
        <f t="shared" si="235"/>
        <v>194727.98</v>
      </c>
      <c r="I352" s="21">
        <f t="shared" si="222"/>
        <v>0.64909326666666667</v>
      </c>
    </row>
    <row r="353" spans="1:9" ht="15.6" x14ac:dyDescent="0.25">
      <c r="A353" s="4" t="s">
        <v>162</v>
      </c>
      <c r="B353" s="1" t="s">
        <v>102</v>
      </c>
      <c r="C353" s="1" t="s">
        <v>7</v>
      </c>
      <c r="D353" s="1" t="s">
        <v>269</v>
      </c>
      <c r="E353" s="1" t="s">
        <v>163</v>
      </c>
      <c r="F353" s="3">
        <v>300000</v>
      </c>
      <c r="G353" s="3">
        <v>300000</v>
      </c>
      <c r="H353" s="12">
        <v>194727.98</v>
      </c>
      <c r="I353" s="21">
        <f t="shared" si="222"/>
        <v>0.64909326666666667</v>
      </c>
    </row>
    <row r="354" spans="1:9" ht="31.2" x14ac:dyDescent="0.25">
      <c r="A354" s="4" t="s">
        <v>213</v>
      </c>
      <c r="B354" s="1" t="s">
        <v>102</v>
      </c>
      <c r="C354" s="1" t="s">
        <v>7</v>
      </c>
      <c r="D354" s="1" t="s">
        <v>214</v>
      </c>
      <c r="E354" s="5" t="s">
        <v>0</v>
      </c>
      <c r="F354" s="3">
        <f>F355</f>
        <v>39772.449999999997</v>
      </c>
      <c r="G354" s="3">
        <f t="shared" ref="G354:H354" si="236">G355</f>
        <v>39772.449999999997</v>
      </c>
      <c r="H354" s="12">
        <f t="shared" si="236"/>
        <v>39772.449999999997</v>
      </c>
      <c r="I354" s="21">
        <f t="shared" si="222"/>
        <v>1</v>
      </c>
    </row>
    <row r="355" spans="1:9" ht="46.8" x14ac:dyDescent="0.25">
      <c r="A355" s="4" t="s">
        <v>160</v>
      </c>
      <c r="B355" s="1" t="s">
        <v>102</v>
      </c>
      <c r="C355" s="1" t="s">
        <v>7</v>
      </c>
      <c r="D355" s="1" t="s">
        <v>214</v>
      </c>
      <c r="E355" s="1" t="s">
        <v>161</v>
      </c>
      <c r="F355" s="3">
        <f>F356</f>
        <v>39772.449999999997</v>
      </c>
      <c r="G355" s="3">
        <f t="shared" ref="G355:H355" si="237">G356</f>
        <v>39772.449999999997</v>
      </c>
      <c r="H355" s="12">
        <f t="shared" si="237"/>
        <v>39772.449999999997</v>
      </c>
      <c r="I355" s="21">
        <f t="shared" si="222"/>
        <v>1</v>
      </c>
    </row>
    <row r="356" spans="1:9" ht="15.6" x14ac:dyDescent="0.25">
      <c r="A356" s="4" t="s">
        <v>162</v>
      </c>
      <c r="B356" s="1" t="s">
        <v>102</v>
      </c>
      <c r="C356" s="1" t="s">
        <v>7</v>
      </c>
      <c r="D356" s="1" t="s">
        <v>214</v>
      </c>
      <c r="E356" s="1" t="s">
        <v>163</v>
      </c>
      <c r="F356" s="3">
        <v>39772.449999999997</v>
      </c>
      <c r="G356" s="3">
        <v>39772.449999999997</v>
      </c>
      <c r="H356" s="12">
        <v>39772.449999999997</v>
      </c>
      <c r="I356" s="21">
        <f t="shared" si="222"/>
        <v>1</v>
      </c>
    </row>
    <row r="357" spans="1:9" ht="31.2" x14ac:dyDescent="0.25">
      <c r="A357" s="4" t="s">
        <v>288</v>
      </c>
      <c r="B357" s="1" t="s">
        <v>102</v>
      </c>
      <c r="C357" s="1" t="s">
        <v>7</v>
      </c>
      <c r="D357" s="1" t="s">
        <v>289</v>
      </c>
      <c r="E357" s="1"/>
      <c r="F357" s="3">
        <f t="shared" ref="F357:H358" si="238">F358</f>
        <v>3153990</v>
      </c>
      <c r="G357" s="3">
        <f t="shared" si="238"/>
        <v>3153990</v>
      </c>
      <c r="H357" s="3">
        <f t="shared" si="238"/>
        <v>3153988.13</v>
      </c>
      <c r="I357" s="21">
        <f t="shared" si="222"/>
        <v>0.99999940710021273</v>
      </c>
    </row>
    <row r="358" spans="1:9" ht="46.8" x14ac:dyDescent="0.25">
      <c r="A358" s="4" t="s">
        <v>160</v>
      </c>
      <c r="B358" s="1" t="s">
        <v>102</v>
      </c>
      <c r="C358" s="1" t="s">
        <v>7</v>
      </c>
      <c r="D358" s="1" t="s">
        <v>289</v>
      </c>
      <c r="E358" s="1" t="s">
        <v>161</v>
      </c>
      <c r="F358" s="3">
        <f t="shared" si="238"/>
        <v>3153990</v>
      </c>
      <c r="G358" s="3">
        <f t="shared" si="238"/>
        <v>3153990</v>
      </c>
      <c r="H358" s="3">
        <f t="shared" si="238"/>
        <v>3153988.13</v>
      </c>
      <c r="I358" s="21">
        <f t="shared" si="222"/>
        <v>0.99999940710021273</v>
      </c>
    </row>
    <row r="359" spans="1:9" ht="15.6" x14ac:dyDescent="0.25">
      <c r="A359" s="4" t="s">
        <v>162</v>
      </c>
      <c r="B359" s="1" t="s">
        <v>102</v>
      </c>
      <c r="C359" s="1" t="s">
        <v>7</v>
      </c>
      <c r="D359" s="1" t="s">
        <v>289</v>
      </c>
      <c r="E359" s="1" t="s">
        <v>163</v>
      </c>
      <c r="F359" s="3">
        <v>3153990</v>
      </c>
      <c r="G359" s="3">
        <v>3153990</v>
      </c>
      <c r="H359" s="12">
        <v>3153988.13</v>
      </c>
      <c r="I359" s="21">
        <f t="shared" si="222"/>
        <v>0.99999940710021273</v>
      </c>
    </row>
    <row r="360" spans="1:9" ht="31.2" x14ac:dyDescent="0.25">
      <c r="A360" s="2" t="s">
        <v>215</v>
      </c>
      <c r="B360" s="1" t="s">
        <v>102</v>
      </c>
      <c r="C360" s="1" t="s">
        <v>27</v>
      </c>
      <c r="D360" s="1" t="s">
        <v>0</v>
      </c>
      <c r="E360" s="1" t="s">
        <v>0</v>
      </c>
      <c r="F360" s="3">
        <f>F361+F364+F367</f>
        <v>3870759.9</v>
      </c>
      <c r="G360" s="3">
        <f t="shared" ref="G360:H360" si="239">G361+G364+G367</f>
        <v>3870759.9</v>
      </c>
      <c r="H360" s="3">
        <f t="shared" si="239"/>
        <v>3860666.46</v>
      </c>
      <c r="I360" s="21">
        <f t="shared" si="222"/>
        <v>0.99739238799079222</v>
      </c>
    </row>
    <row r="361" spans="1:9" ht="46.8" x14ac:dyDescent="0.25">
      <c r="A361" s="4" t="s">
        <v>103</v>
      </c>
      <c r="B361" s="1" t="s">
        <v>102</v>
      </c>
      <c r="C361" s="1" t="s">
        <v>27</v>
      </c>
      <c r="D361" s="1" t="s">
        <v>104</v>
      </c>
      <c r="E361" s="5" t="s">
        <v>0</v>
      </c>
      <c r="F361" s="3">
        <f>F362</f>
        <v>2544800</v>
      </c>
      <c r="G361" s="3">
        <f t="shared" ref="G361:H362" si="240">G362</f>
        <v>2544800</v>
      </c>
      <c r="H361" s="12">
        <f t="shared" si="240"/>
        <v>2537298.16</v>
      </c>
      <c r="I361" s="21">
        <f t="shared" si="222"/>
        <v>0.99705209053756683</v>
      </c>
    </row>
    <row r="362" spans="1:9" ht="93.6" x14ac:dyDescent="0.25">
      <c r="A362" s="4" t="s">
        <v>12</v>
      </c>
      <c r="B362" s="1" t="s">
        <v>102</v>
      </c>
      <c r="C362" s="1" t="s">
        <v>27</v>
      </c>
      <c r="D362" s="1" t="s">
        <v>104</v>
      </c>
      <c r="E362" s="1" t="s">
        <v>13</v>
      </c>
      <c r="F362" s="3">
        <f>F363</f>
        <v>2544800</v>
      </c>
      <c r="G362" s="3">
        <f t="shared" si="240"/>
        <v>2544800</v>
      </c>
      <c r="H362" s="12">
        <f t="shared" si="240"/>
        <v>2537298.16</v>
      </c>
      <c r="I362" s="21">
        <f t="shared" si="222"/>
        <v>0.99705209053756683</v>
      </c>
    </row>
    <row r="363" spans="1:9" ht="31.2" x14ac:dyDescent="0.25">
      <c r="A363" s="4" t="s">
        <v>89</v>
      </c>
      <c r="B363" s="1" t="s">
        <v>102</v>
      </c>
      <c r="C363" s="1" t="s">
        <v>27</v>
      </c>
      <c r="D363" s="1" t="s">
        <v>104</v>
      </c>
      <c r="E363" s="1" t="s">
        <v>90</v>
      </c>
      <c r="F363" s="3">
        <v>2544800</v>
      </c>
      <c r="G363" s="3">
        <v>2544800</v>
      </c>
      <c r="H363" s="12">
        <v>2537298.16</v>
      </c>
      <c r="I363" s="21">
        <f t="shared" si="222"/>
        <v>0.99705209053756683</v>
      </c>
    </row>
    <row r="364" spans="1:9" ht="46.8" x14ac:dyDescent="0.25">
      <c r="A364" s="4" t="s">
        <v>18</v>
      </c>
      <c r="B364" s="1" t="s">
        <v>102</v>
      </c>
      <c r="C364" s="1" t="s">
        <v>27</v>
      </c>
      <c r="D364" s="1" t="s">
        <v>216</v>
      </c>
      <c r="E364" s="5" t="s">
        <v>0</v>
      </c>
      <c r="F364" s="3">
        <f>F365</f>
        <v>1298420</v>
      </c>
      <c r="G364" s="3">
        <f t="shared" ref="G364:H364" si="241">G365</f>
        <v>1298420</v>
      </c>
      <c r="H364" s="3">
        <f t="shared" si="241"/>
        <v>1295828.3999999999</v>
      </c>
      <c r="I364" s="21">
        <f t="shared" si="222"/>
        <v>0.99800403567412699</v>
      </c>
    </row>
    <row r="365" spans="1:9" ht="93.6" x14ac:dyDescent="0.25">
      <c r="A365" s="4" t="s">
        <v>12</v>
      </c>
      <c r="B365" s="1" t="s">
        <v>102</v>
      </c>
      <c r="C365" s="1" t="s">
        <v>27</v>
      </c>
      <c r="D365" s="1" t="s">
        <v>216</v>
      </c>
      <c r="E365" s="1" t="s">
        <v>13</v>
      </c>
      <c r="F365" s="3">
        <f>F366</f>
        <v>1298420</v>
      </c>
      <c r="G365" s="3">
        <f t="shared" ref="G365:H365" si="242">G366</f>
        <v>1298420</v>
      </c>
      <c r="H365" s="12">
        <f t="shared" si="242"/>
        <v>1295828.3999999999</v>
      </c>
      <c r="I365" s="21">
        <f t="shared" si="222"/>
        <v>0.99800403567412699</v>
      </c>
    </row>
    <row r="366" spans="1:9" ht="31.2" x14ac:dyDescent="0.25">
      <c r="A366" s="4" t="s">
        <v>14</v>
      </c>
      <c r="B366" s="1" t="s">
        <v>102</v>
      </c>
      <c r="C366" s="1" t="s">
        <v>27</v>
      </c>
      <c r="D366" s="1" t="s">
        <v>216</v>
      </c>
      <c r="E366" s="1" t="s">
        <v>15</v>
      </c>
      <c r="F366" s="3">
        <v>1298420</v>
      </c>
      <c r="G366" s="3">
        <v>1298420</v>
      </c>
      <c r="H366" s="12">
        <v>1295828.3999999999</v>
      </c>
      <c r="I366" s="21">
        <f t="shared" si="222"/>
        <v>0.99800403567412699</v>
      </c>
    </row>
    <row r="367" spans="1:9" ht="46.8" x14ac:dyDescent="0.25">
      <c r="A367" s="4" t="s">
        <v>273</v>
      </c>
      <c r="B367" s="1" t="s">
        <v>102</v>
      </c>
      <c r="C367" s="1" t="s">
        <v>27</v>
      </c>
      <c r="D367" s="1" t="s">
        <v>274</v>
      </c>
      <c r="E367" s="1"/>
      <c r="F367" s="3">
        <f>F368</f>
        <v>27539.9</v>
      </c>
      <c r="G367" s="3">
        <f t="shared" ref="G367:H367" si="243">G368</f>
        <v>27539.9</v>
      </c>
      <c r="H367" s="3">
        <f t="shared" si="243"/>
        <v>27539.9</v>
      </c>
      <c r="I367" s="21">
        <f t="shared" si="222"/>
        <v>1</v>
      </c>
    </row>
    <row r="368" spans="1:9" ht="93.6" x14ac:dyDescent="0.25">
      <c r="A368" s="4" t="s">
        <v>12</v>
      </c>
      <c r="B368" s="1" t="s">
        <v>102</v>
      </c>
      <c r="C368" s="1" t="s">
        <v>27</v>
      </c>
      <c r="D368" s="1" t="s">
        <v>274</v>
      </c>
      <c r="E368" s="1">
        <v>100</v>
      </c>
      <c r="F368" s="3">
        <f>F369</f>
        <v>27539.9</v>
      </c>
      <c r="G368" s="3">
        <f t="shared" ref="G368:H368" si="244">G369</f>
        <v>27539.9</v>
      </c>
      <c r="H368" s="3">
        <f t="shared" si="244"/>
        <v>27539.9</v>
      </c>
      <c r="I368" s="21">
        <f t="shared" si="222"/>
        <v>1</v>
      </c>
    </row>
    <row r="369" spans="1:9" ht="31.2" x14ac:dyDescent="0.25">
      <c r="A369" s="4" t="s">
        <v>14</v>
      </c>
      <c r="B369" s="1" t="s">
        <v>102</v>
      </c>
      <c r="C369" s="1" t="s">
        <v>27</v>
      </c>
      <c r="D369" s="1" t="s">
        <v>274</v>
      </c>
      <c r="E369" s="1" t="s">
        <v>15</v>
      </c>
      <c r="F369" s="3">
        <v>27539.9</v>
      </c>
      <c r="G369" s="3">
        <v>27539.9</v>
      </c>
      <c r="H369" s="12">
        <v>27539.9</v>
      </c>
      <c r="I369" s="21">
        <f t="shared" si="222"/>
        <v>1</v>
      </c>
    </row>
    <row r="370" spans="1:9" ht="15.6" x14ac:dyDescent="0.25">
      <c r="A370" s="2" t="s">
        <v>217</v>
      </c>
      <c r="B370" s="1" t="s">
        <v>92</v>
      </c>
      <c r="C370" s="1" t="s">
        <v>0</v>
      </c>
      <c r="D370" s="1" t="s">
        <v>0</v>
      </c>
      <c r="E370" s="1" t="s">
        <v>0</v>
      </c>
      <c r="F370" s="3">
        <f>F371+F375+F406</f>
        <v>56364559</v>
      </c>
      <c r="G370" s="3">
        <f>G371+G375+G406</f>
        <v>56364559</v>
      </c>
      <c r="H370" s="12">
        <f>H371+H375+H406</f>
        <v>55556207.090000004</v>
      </c>
      <c r="I370" s="21">
        <f t="shared" si="222"/>
        <v>0.98565850732549865</v>
      </c>
    </row>
    <row r="371" spans="1:9" ht="15.6" x14ac:dyDescent="0.25">
      <c r="A371" s="2" t="s">
        <v>218</v>
      </c>
      <c r="B371" s="1" t="s">
        <v>92</v>
      </c>
      <c r="C371" s="1" t="s">
        <v>7</v>
      </c>
      <c r="D371" s="1" t="s">
        <v>0</v>
      </c>
      <c r="E371" s="1" t="s">
        <v>0</v>
      </c>
      <c r="F371" s="3">
        <f t="shared" ref="F371:H373" si="245">F372</f>
        <v>3293800</v>
      </c>
      <c r="G371" s="3">
        <f t="shared" si="245"/>
        <v>3293800</v>
      </c>
      <c r="H371" s="12">
        <f t="shared" si="245"/>
        <v>3285964.33</v>
      </c>
      <c r="I371" s="21">
        <f t="shared" si="222"/>
        <v>0.99762108506891733</v>
      </c>
    </row>
    <row r="372" spans="1:9" ht="31.2" x14ac:dyDescent="0.25">
      <c r="A372" s="4" t="s">
        <v>219</v>
      </c>
      <c r="B372" s="1" t="s">
        <v>92</v>
      </c>
      <c r="C372" s="1" t="s">
        <v>7</v>
      </c>
      <c r="D372" s="1" t="s">
        <v>220</v>
      </c>
      <c r="E372" s="5" t="s">
        <v>0</v>
      </c>
      <c r="F372" s="3">
        <f t="shared" si="245"/>
        <v>3293800</v>
      </c>
      <c r="G372" s="3">
        <f t="shared" ref="G372:H372" si="246">G373</f>
        <v>3293800</v>
      </c>
      <c r="H372" s="12">
        <f t="shared" si="246"/>
        <v>3285964.33</v>
      </c>
      <c r="I372" s="21">
        <f t="shared" si="222"/>
        <v>0.99762108506891733</v>
      </c>
    </row>
    <row r="373" spans="1:9" ht="31.2" x14ac:dyDescent="0.25">
      <c r="A373" s="4" t="s">
        <v>175</v>
      </c>
      <c r="B373" s="1" t="s">
        <v>92</v>
      </c>
      <c r="C373" s="1" t="s">
        <v>7</v>
      </c>
      <c r="D373" s="1" t="s">
        <v>220</v>
      </c>
      <c r="E373" s="1" t="s">
        <v>176</v>
      </c>
      <c r="F373" s="3">
        <f t="shared" si="245"/>
        <v>3293800</v>
      </c>
      <c r="G373" s="3">
        <f t="shared" ref="G373:H373" si="247">G374</f>
        <v>3293800</v>
      </c>
      <c r="H373" s="12">
        <f t="shared" si="247"/>
        <v>3285964.33</v>
      </c>
      <c r="I373" s="21">
        <f t="shared" si="222"/>
        <v>0.99762108506891733</v>
      </c>
    </row>
    <row r="374" spans="1:9" ht="31.2" x14ac:dyDescent="0.25">
      <c r="A374" s="4" t="s">
        <v>221</v>
      </c>
      <c r="B374" s="1" t="s">
        <v>92</v>
      </c>
      <c r="C374" s="1" t="s">
        <v>7</v>
      </c>
      <c r="D374" s="1" t="s">
        <v>220</v>
      </c>
      <c r="E374" s="1" t="s">
        <v>222</v>
      </c>
      <c r="F374" s="3">
        <v>3293800</v>
      </c>
      <c r="G374" s="3">
        <v>3293800</v>
      </c>
      <c r="H374" s="12">
        <v>3285964.33</v>
      </c>
      <c r="I374" s="21">
        <f t="shared" si="222"/>
        <v>0.99762108506891733</v>
      </c>
    </row>
    <row r="375" spans="1:9" ht="15.6" x14ac:dyDescent="0.25">
      <c r="A375" s="2" t="s">
        <v>223</v>
      </c>
      <c r="B375" s="1" t="s">
        <v>92</v>
      </c>
      <c r="C375" s="1" t="s">
        <v>27</v>
      </c>
      <c r="D375" s="1" t="s">
        <v>0</v>
      </c>
      <c r="E375" s="1" t="s">
        <v>0</v>
      </c>
      <c r="F375" s="3">
        <f>F376+F379+F382+F386+F389+F392+F395+F398+F403</f>
        <v>53027759</v>
      </c>
      <c r="G375" s="3">
        <f t="shared" ref="G375:H375" si="248">G376+G379+G382+G386+G389+G392+G395+G398+G403</f>
        <v>53027759</v>
      </c>
      <c r="H375" s="3">
        <f t="shared" si="248"/>
        <v>52235242.760000005</v>
      </c>
      <c r="I375" s="21">
        <f t="shared" si="222"/>
        <v>0.98505469107227417</v>
      </c>
    </row>
    <row r="376" spans="1:9" ht="31.2" x14ac:dyDescent="0.25">
      <c r="A376" s="4" t="s">
        <v>224</v>
      </c>
      <c r="B376" s="1" t="s">
        <v>92</v>
      </c>
      <c r="C376" s="1" t="s">
        <v>27</v>
      </c>
      <c r="D376" s="1" t="s">
        <v>225</v>
      </c>
      <c r="E376" s="5" t="s">
        <v>0</v>
      </c>
      <c r="F376" s="3">
        <f>F377</f>
        <v>1008000</v>
      </c>
      <c r="G376" s="3">
        <f t="shared" ref="G376:H376" si="249">G377</f>
        <v>1008000</v>
      </c>
      <c r="H376" s="12">
        <f t="shared" si="249"/>
        <v>1008000</v>
      </c>
      <c r="I376" s="21">
        <f t="shared" si="222"/>
        <v>1</v>
      </c>
    </row>
    <row r="377" spans="1:9" ht="31.2" x14ac:dyDescent="0.25">
      <c r="A377" s="4" t="s">
        <v>175</v>
      </c>
      <c r="B377" s="1" t="s">
        <v>92</v>
      </c>
      <c r="C377" s="1" t="s">
        <v>27</v>
      </c>
      <c r="D377" s="1" t="s">
        <v>225</v>
      </c>
      <c r="E377" s="1" t="s">
        <v>176</v>
      </c>
      <c r="F377" s="3">
        <f>F378</f>
        <v>1008000</v>
      </c>
      <c r="G377" s="3">
        <f t="shared" ref="G377:H377" si="250">G378</f>
        <v>1008000</v>
      </c>
      <c r="H377" s="12">
        <f t="shared" si="250"/>
        <v>1008000</v>
      </c>
      <c r="I377" s="21">
        <f t="shared" si="222"/>
        <v>1</v>
      </c>
    </row>
    <row r="378" spans="1:9" ht="31.2" x14ac:dyDescent="0.25">
      <c r="A378" s="4" t="s">
        <v>177</v>
      </c>
      <c r="B378" s="1" t="s">
        <v>92</v>
      </c>
      <c r="C378" s="1" t="s">
        <v>27</v>
      </c>
      <c r="D378" s="1" t="s">
        <v>225</v>
      </c>
      <c r="E378" s="1" t="s">
        <v>178</v>
      </c>
      <c r="F378" s="3">
        <v>1008000</v>
      </c>
      <c r="G378" s="3">
        <v>1008000</v>
      </c>
      <c r="H378" s="12">
        <v>1008000</v>
      </c>
      <c r="I378" s="21">
        <f t="shared" si="222"/>
        <v>1</v>
      </c>
    </row>
    <row r="379" spans="1:9" ht="62.4" x14ac:dyDescent="0.25">
      <c r="A379" s="4" t="s">
        <v>226</v>
      </c>
      <c r="B379" s="1" t="s">
        <v>92</v>
      </c>
      <c r="C379" s="1" t="s">
        <v>27</v>
      </c>
      <c r="D379" s="1" t="s">
        <v>227</v>
      </c>
      <c r="E379" s="5" t="s">
        <v>0</v>
      </c>
      <c r="F379" s="3">
        <f>F380</f>
        <v>124800</v>
      </c>
      <c r="G379" s="3">
        <f t="shared" ref="G379:H379" si="251">G380</f>
        <v>124800</v>
      </c>
      <c r="H379" s="12">
        <f t="shared" si="251"/>
        <v>103000</v>
      </c>
      <c r="I379" s="21">
        <f t="shared" si="222"/>
        <v>0.82532051282051277</v>
      </c>
    </row>
    <row r="380" spans="1:9" ht="31.2" x14ac:dyDescent="0.25">
      <c r="A380" s="4" t="s">
        <v>175</v>
      </c>
      <c r="B380" s="1" t="s">
        <v>92</v>
      </c>
      <c r="C380" s="1" t="s">
        <v>27</v>
      </c>
      <c r="D380" s="1" t="s">
        <v>227</v>
      </c>
      <c r="E380" s="1" t="s">
        <v>176</v>
      </c>
      <c r="F380" s="3">
        <f>F381</f>
        <v>124800</v>
      </c>
      <c r="G380" s="3">
        <f t="shared" ref="G380:H380" si="252">G381</f>
        <v>124800</v>
      </c>
      <c r="H380" s="12">
        <f t="shared" si="252"/>
        <v>103000</v>
      </c>
      <c r="I380" s="21">
        <f t="shared" si="222"/>
        <v>0.82532051282051277</v>
      </c>
    </row>
    <row r="381" spans="1:9" ht="31.2" x14ac:dyDescent="0.25">
      <c r="A381" s="4" t="s">
        <v>177</v>
      </c>
      <c r="B381" s="1" t="s">
        <v>92</v>
      </c>
      <c r="C381" s="1" t="s">
        <v>27</v>
      </c>
      <c r="D381" s="1" t="s">
        <v>227</v>
      </c>
      <c r="E381" s="1" t="s">
        <v>178</v>
      </c>
      <c r="F381" s="3">
        <v>124800</v>
      </c>
      <c r="G381" s="3">
        <v>124800</v>
      </c>
      <c r="H381" s="12">
        <v>103000</v>
      </c>
      <c r="I381" s="21">
        <f t="shared" si="222"/>
        <v>0.82532051282051277</v>
      </c>
    </row>
    <row r="382" spans="1:9" ht="109.2" x14ac:dyDescent="0.25">
      <c r="A382" s="4" t="s">
        <v>228</v>
      </c>
      <c r="B382" s="1" t="s">
        <v>92</v>
      </c>
      <c r="C382" s="1" t="s">
        <v>27</v>
      </c>
      <c r="D382" s="1" t="s">
        <v>229</v>
      </c>
      <c r="E382" s="5" t="s">
        <v>0</v>
      </c>
      <c r="F382" s="3">
        <f>F383</f>
        <v>11106428</v>
      </c>
      <c r="G382" s="3">
        <f t="shared" ref="G382:H382" si="253">G383</f>
        <v>11106428</v>
      </c>
      <c r="H382" s="12">
        <f t="shared" si="253"/>
        <v>10374160.960000001</v>
      </c>
      <c r="I382" s="21">
        <f t="shared" si="222"/>
        <v>0.93406817745543402</v>
      </c>
    </row>
    <row r="383" spans="1:9" ht="31.2" x14ac:dyDescent="0.25">
      <c r="A383" s="4" t="s">
        <v>175</v>
      </c>
      <c r="B383" s="1" t="s">
        <v>92</v>
      </c>
      <c r="C383" s="1" t="s">
        <v>27</v>
      </c>
      <c r="D383" s="1" t="s">
        <v>229</v>
      </c>
      <c r="E383" s="1" t="s">
        <v>176</v>
      </c>
      <c r="F383" s="3">
        <f>F384+F385</f>
        <v>11106428</v>
      </c>
      <c r="G383" s="3">
        <f t="shared" ref="G383" si="254">G384+G385</f>
        <v>11106428</v>
      </c>
      <c r="H383" s="12">
        <f t="shared" ref="H383" si="255">H384+H385</f>
        <v>10374160.960000001</v>
      </c>
      <c r="I383" s="21">
        <f t="shared" si="222"/>
        <v>0.93406817745543402</v>
      </c>
    </row>
    <row r="384" spans="1:9" ht="31.2" x14ac:dyDescent="0.25">
      <c r="A384" s="4" t="s">
        <v>221</v>
      </c>
      <c r="B384" s="1" t="s">
        <v>92</v>
      </c>
      <c r="C384" s="1" t="s">
        <v>27</v>
      </c>
      <c r="D384" s="1" t="s">
        <v>229</v>
      </c>
      <c r="E384" s="1" t="s">
        <v>222</v>
      </c>
      <c r="F384" s="3">
        <v>7811807</v>
      </c>
      <c r="G384" s="3">
        <v>7811807</v>
      </c>
      <c r="H384" s="12">
        <v>7350338</v>
      </c>
      <c r="I384" s="21">
        <f t="shared" si="222"/>
        <v>0.94092672796447741</v>
      </c>
    </row>
    <row r="385" spans="1:9" ht="31.2" x14ac:dyDescent="0.25">
      <c r="A385" s="4" t="s">
        <v>177</v>
      </c>
      <c r="B385" s="1" t="s">
        <v>92</v>
      </c>
      <c r="C385" s="1" t="s">
        <v>27</v>
      </c>
      <c r="D385" s="1" t="s">
        <v>229</v>
      </c>
      <c r="E385" s="1" t="s">
        <v>178</v>
      </c>
      <c r="F385" s="3">
        <v>3294621</v>
      </c>
      <c r="G385" s="3">
        <v>3294621</v>
      </c>
      <c r="H385" s="12">
        <v>3023822.96</v>
      </c>
      <c r="I385" s="21">
        <f t="shared" si="222"/>
        <v>0.91780601167782272</v>
      </c>
    </row>
    <row r="386" spans="1:9" ht="62.4" x14ac:dyDescent="0.25">
      <c r="A386" s="4" t="s">
        <v>230</v>
      </c>
      <c r="B386" s="1" t="s">
        <v>92</v>
      </c>
      <c r="C386" s="1" t="s">
        <v>27</v>
      </c>
      <c r="D386" s="1" t="s">
        <v>231</v>
      </c>
      <c r="E386" s="5" t="s">
        <v>0</v>
      </c>
      <c r="F386" s="3">
        <f>F387</f>
        <v>675966</v>
      </c>
      <c r="G386" s="3">
        <f t="shared" ref="G386:H386" si="256">G387</f>
        <v>675966</v>
      </c>
      <c r="H386" s="12">
        <f t="shared" si="256"/>
        <v>637516.80000000005</v>
      </c>
      <c r="I386" s="21">
        <f t="shared" si="222"/>
        <v>0.94311962435980512</v>
      </c>
    </row>
    <row r="387" spans="1:9" ht="31.2" x14ac:dyDescent="0.25">
      <c r="A387" s="4" t="s">
        <v>175</v>
      </c>
      <c r="B387" s="1" t="s">
        <v>92</v>
      </c>
      <c r="C387" s="1" t="s">
        <v>27</v>
      </c>
      <c r="D387" s="1" t="s">
        <v>231</v>
      </c>
      <c r="E387" s="1" t="s">
        <v>176</v>
      </c>
      <c r="F387" s="3">
        <f>F388</f>
        <v>675966</v>
      </c>
      <c r="G387" s="3">
        <f t="shared" ref="G387:H387" si="257">G388</f>
        <v>675966</v>
      </c>
      <c r="H387" s="12">
        <f t="shared" si="257"/>
        <v>637516.80000000005</v>
      </c>
      <c r="I387" s="21">
        <f t="shared" si="222"/>
        <v>0.94311962435980512</v>
      </c>
    </row>
    <row r="388" spans="1:9" ht="31.2" x14ac:dyDescent="0.25">
      <c r="A388" s="4" t="s">
        <v>177</v>
      </c>
      <c r="B388" s="1" t="s">
        <v>92</v>
      </c>
      <c r="C388" s="1" t="s">
        <v>27</v>
      </c>
      <c r="D388" s="1" t="s">
        <v>231</v>
      </c>
      <c r="E388" s="1" t="s">
        <v>178</v>
      </c>
      <c r="F388" s="3">
        <v>675966</v>
      </c>
      <c r="G388" s="3">
        <v>675966</v>
      </c>
      <c r="H388" s="12">
        <v>637516.80000000005</v>
      </c>
      <c r="I388" s="21">
        <f t="shared" si="222"/>
        <v>0.94311962435980512</v>
      </c>
    </row>
    <row r="389" spans="1:9" ht="31.2" hidden="1" x14ac:dyDescent="0.25">
      <c r="A389" s="4" t="s">
        <v>232</v>
      </c>
      <c r="B389" s="1" t="s">
        <v>92</v>
      </c>
      <c r="C389" s="1" t="s">
        <v>27</v>
      </c>
      <c r="D389" s="1" t="s">
        <v>233</v>
      </c>
      <c r="E389" s="5" t="s">
        <v>0</v>
      </c>
      <c r="F389" s="3">
        <f>F390</f>
        <v>0</v>
      </c>
      <c r="G389" s="3">
        <f t="shared" ref="G389:H389" si="258">G390</f>
        <v>0</v>
      </c>
      <c r="H389" s="12">
        <f t="shared" si="258"/>
        <v>0</v>
      </c>
      <c r="I389" s="21" t="e">
        <f t="shared" si="222"/>
        <v>#DIV/0!</v>
      </c>
    </row>
    <row r="390" spans="1:9" ht="46.8" hidden="1" x14ac:dyDescent="0.25">
      <c r="A390" s="4" t="s">
        <v>160</v>
      </c>
      <c r="B390" s="1" t="s">
        <v>92</v>
      </c>
      <c r="C390" s="1" t="s">
        <v>27</v>
      </c>
      <c r="D390" s="1" t="s">
        <v>233</v>
      </c>
      <c r="E390" s="1" t="s">
        <v>161</v>
      </c>
      <c r="F390" s="3">
        <f>F391</f>
        <v>0</v>
      </c>
      <c r="G390" s="3">
        <f t="shared" ref="G390:H390" si="259">G391</f>
        <v>0</v>
      </c>
      <c r="H390" s="12">
        <f t="shared" si="259"/>
        <v>0</v>
      </c>
      <c r="I390" s="21" t="e">
        <f t="shared" si="222"/>
        <v>#DIV/0!</v>
      </c>
    </row>
    <row r="391" spans="1:9" ht="15.6" hidden="1" x14ac:dyDescent="0.25">
      <c r="A391" s="4" t="s">
        <v>162</v>
      </c>
      <c r="B391" s="1" t="s">
        <v>92</v>
      </c>
      <c r="C391" s="1" t="s">
        <v>27</v>
      </c>
      <c r="D391" s="1" t="s">
        <v>233</v>
      </c>
      <c r="E391" s="1" t="s">
        <v>163</v>
      </c>
      <c r="F391" s="3">
        <v>0</v>
      </c>
      <c r="G391" s="3">
        <v>0</v>
      </c>
      <c r="H391" s="12">
        <v>0</v>
      </c>
      <c r="I391" s="21" t="e">
        <f t="shared" si="222"/>
        <v>#DIV/0!</v>
      </c>
    </row>
    <row r="392" spans="1:9" ht="109.2" hidden="1" x14ac:dyDescent="0.25">
      <c r="A392" s="4" t="s">
        <v>259</v>
      </c>
      <c r="B392" s="1" t="s">
        <v>92</v>
      </c>
      <c r="C392" s="1" t="s">
        <v>27</v>
      </c>
      <c r="D392" s="1" t="s">
        <v>260</v>
      </c>
      <c r="E392" s="5" t="s">
        <v>0</v>
      </c>
      <c r="F392" s="3">
        <f>F393</f>
        <v>0</v>
      </c>
      <c r="G392" s="3">
        <f t="shared" ref="G392:H392" si="260">G393</f>
        <v>0</v>
      </c>
      <c r="H392" s="12">
        <f t="shared" si="260"/>
        <v>0</v>
      </c>
      <c r="I392" s="21" t="e">
        <f t="shared" si="222"/>
        <v>#DIV/0!</v>
      </c>
    </row>
    <row r="393" spans="1:9" ht="46.8" hidden="1" x14ac:dyDescent="0.25">
      <c r="A393" s="4" t="s">
        <v>137</v>
      </c>
      <c r="B393" s="1" t="s">
        <v>92</v>
      </c>
      <c r="C393" s="1" t="s">
        <v>27</v>
      </c>
      <c r="D393" s="1" t="s">
        <v>260</v>
      </c>
      <c r="E393" s="1" t="s">
        <v>138</v>
      </c>
      <c r="F393" s="3">
        <f>F394</f>
        <v>0</v>
      </c>
      <c r="G393" s="3">
        <f t="shared" ref="G393:H393" si="261">G394</f>
        <v>0</v>
      </c>
      <c r="H393" s="12">
        <f t="shared" si="261"/>
        <v>0</v>
      </c>
      <c r="I393" s="21" t="e">
        <f t="shared" si="222"/>
        <v>#DIV/0!</v>
      </c>
    </row>
    <row r="394" spans="1:9" ht="15.6" hidden="1" x14ac:dyDescent="0.25">
      <c r="A394" s="4" t="s">
        <v>139</v>
      </c>
      <c r="B394" s="1" t="s">
        <v>92</v>
      </c>
      <c r="C394" s="1" t="s">
        <v>27</v>
      </c>
      <c r="D394" s="1" t="s">
        <v>260</v>
      </c>
      <c r="E394" s="1" t="s">
        <v>140</v>
      </c>
      <c r="F394" s="3">
        <v>0</v>
      </c>
      <c r="G394" s="3">
        <v>0</v>
      </c>
      <c r="H394" s="12">
        <v>0</v>
      </c>
      <c r="I394" s="21" t="e">
        <f t="shared" si="222"/>
        <v>#DIV/0!</v>
      </c>
    </row>
    <row r="395" spans="1:9" ht="109.2" x14ac:dyDescent="0.25">
      <c r="A395" s="4" t="s">
        <v>259</v>
      </c>
      <c r="B395" s="1" t="s">
        <v>92</v>
      </c>
      <c r="C395" s="1" t="s">
        <v>27</v>
      </c>
      <c r="D395" s="9" t="s">
        <v>266</v>
      </c>
      <c r="E395" s="5" t="s">
        <v>0</v>
      </c>
      <c r="F395" s="3">
        <f>F396</f>
        <v>28710000</v>
      </c>
      <c r="G395" s="3">
        <f t="shared" ref="G395:H396" si="262">G396</f>
        <v>28710000</v>
      </c>
      <c r="H395" s="12">
        <f t="shared" si="262"/>
        <v>28710000</v>
      </c>
      <c r="I395" s="21">
        <f t="shared" si="222"/>
        <v>1</v>
      </c>
    </row>
    <row r="396" spans="1:9" ht="46.8" x14ac:dyDescent="0.25">
      <c r="A396" s="4" t="s">
        <v>137</v>
      </c>
      <c r="B396" s="1" t="s">
        <v>92</v>
      </c>
      <c r="C396" s="1" t="s">
        <v>27</v>
      </c>
      <c r="D396" s="1" t="s">
        <v>266</v>
      </c>
      <c r="E396" s="1" t="s">
        <v>138</v>
      </c>
      <c r="F396" s="3">
        <f>F397</f>
        <v>28710000</v>
      </c>
      <c r="G396" s="3">
        <f t="shared" si="262"/>
        <v>28710000</v>
      </c>
      <c r="H396" s="12">
        <f t="shared" si="262"/>
        <v>28710000</v>
      </c>
      <c r="I396" s="21">
        <f t="shared" ref="I396:I428" si="263">H396/G396</f>
        <v>1</v>
      </c>
    </row>
    <row r="397" spans="1:9" ht="15.6" x14ac:dyDescent="0.25">
      <c r="A397" s="4" t="s">
        <v>139</v>
      </c>
      <c r="B397" s="1" t="s">
        <v>92</v>
      </c>
      <c r="C397" s="1" t="s">
        <v>27</v>
      </c>
      <c r="D397" s="1" t="s">
        <v>266</v>
      </c>
      <c r="E397" s="1" t="s">
        <v>140</v>
      </c>
      <c r="F397" s="3">
        <v>28710000</v>
      </c>
      <c r="G397" s="3">
        <v>28710000</v>
      </c>
      <c r="H397" s="12">
        <v>28710000</v>
      </c>
      <c r="I397" s="21">
        <f t="shared" si="263"/>
        <v>1</v>
      </c>
    </row>
    <row r="398" spans="1:9" ht="109.2" x14ac:dyDescent="0.25">
      <c r="A398" s="4" t="s">
        <v>259</v>
      </c>
      <c r="B398" s="1" t="s">
        <v>92</v>
      </c>
      <c r="C398" s="1" t="s">
        <v>27</v>
      </c>
      <c r="D398" s="9" t="s">
        <v>267</v>
      </c>
      <c r="E398" s="5" t="s">
        <v>0</v>
      </c>
      <c r="F398" s="3">
        <f t="shared" ref="F398:H398" si="264">F399+F401</f>
        <v>11365065</v>
      </c>
      <c r="G398" s="3">
        <f t="shared" ref="G398" si="265">G399+G401</f>
        <v>11365065</v>
      </c>
      <c r="H398" s="12">
        <f t="shared" si="264"/>
        <v>11365065</v>
      </c>
      <c r="I398" s="21">
        <f t="shared" si="263"/>
        <v>1</v>
      </c>
    </row>
    <row r="399" spans="1:9" ht="31.2" x14ac:dyDescent="0.25">
      <c r="A399" s="4" t="s">
        <v>175</v>
      </c>
      <c r="B399" s="1" t="s">
        <v>92</v>
      </c>
      <c r="C399" s="1" t="s">
        <v>27</v>
      </c>
      <c r="D399" s="9" t="s">
        <v>267</v>
      </c>
      <c r="E399" s="9">
        <v>300</v>
      </c>
      <c r="F399" s="3">
        <f t="shared" ref="F399:H399" si="266">F400</f>
        <v>7603035</v>
      </c>
      <c r="G399" s="3">
        <f t="shared" si="266"/>
        <v>7603035</v>
      </c>
      <c r="H399" s="12">
        <f t="shared" si="266"/>
        <v>7603035</v>
      </c>
      <c r="I399" s="21">
        <f t="shared" si="263"/>
        <v>1</v>
      </c>
    </row>
    <row r="400" spans="1:9" ht="31.2" x14ac:dyDescent="0.25">
      <c r="A400" s="4" t="s">
        <v>177</v>
      </c>
      <c r="B400" s="1" t="s">
        <v>92</v>
      </c>
      <c r="C400" s="1" t="s">
        <v>27</v>
      </c>
      <c r="D400" s="9" t="s">
        <v>267</v>
      </c>
      <c r="E400" s="9">
        <v>320</v>
      </c>
      <c r="F400" s="3">
        <v>7603035</v>
      </c>
      <c r="G400" s="3">
        <v>7603035</v>
      </c>
      <c r="H400" s="12">
        <v>7603035</v>
      </c>
      <c r="I400" s="21">
        <f t="shared" si="263"/>
        <v>1</v>
      </c>
    </row>
    <row r="401" spans="1:9" ht="46.8" x14ac:dyDescent="0.25">
      <c r="A401" s="4" t="s">
        <v>137</v>
      </c>
      <c r="B401" s="1" t="s">
        <v>92</v>
      </c>
      <c r="C401" s="1" t="s">
        <v>27</v>
      </c>
      <c r="D401" s="1" t="s">
        <v>267</v>
      </c>
      <c r="E401" s="1" t="s">
        <v>138</v>
      </c>
      <c r="F401" s="3">
        <f t="shared" ref="F401:H401" si="267">F402</f>
        <v>3762030</v>
      </c>
      <c r="G401" s="3">
        <f t="shared" si="267"/>
        <v>3762030</v>
      </c>
      <c r="H401" s="12">
        <f t="shared" si="267"/>
        <v>3762030</v>
      </c>
      <c r="I401" s="21">
        <f t="shared" si="263"/>
        <v>1</v>
      </c>
    </row>
    <row r="402" spans="1:9" ht="15.6" x14ac:dyDescent="0.25">
      <c r="A402" s="4" t="s">
        <v>139</v>
      </c>
      <c r="B402" s="1" t="s">
        <v>92</v>
      </c>
      <c r="C402" s="1" t="s">
        <v>27</v>
      </c>
      <c r="D402" s="1" t="s">
        <v>267</v>
      </c>
      <c r="E402" s="1" t="s">
        <v>140</v>
      </c>
      <c r="F402" s="3">
        <v>3762030</v>
      </c>
      <c r="G402" s="3">
        <v>3762030</v>
      </c>
      <c r="H402" s="12">
        <v>3762030</v>
      </c>
      <c r="I402" s="21">
        <f t="shared" si="263"/>
        <v>1</v>
      </c>
    </row>
    <row r="403" spans="1:9" ht="140.4" x14ac:dyDescent="0.25">
      <c r="A403" s="16" t="s">
        <v>282</v>
      </c>
      <c r="B403" s="19" t="s">
        <v>92</v>
      </c>
      <c r="C403" s="19" t="s">
        <v>27</v>
      </c>
      <c r="D403" s="19" t="s">
        <v>284</v>
      </c>
      <c r="E403" s="1"/>
      <c r="F403" s="3">
        <f>F404</f>
        <v>37500</v>
      </c>
      <c r="G403" s="3">
        <f t="shared" ref="G403:H403" si="268">G404</f>
        <v>37500</v>
      </c>
      <c r="H403" s="3">
        <f t="shared" si="268"/>
        <v>37500</v>
      </c>
      <c r="I403" s="21">
        <f t="shared" si="263"/>
        <v>1</v>
      </c>
    </row>
    <row r="404" spans="1:9" ht="15.6" x14ac:dyDescent="0.25">
      <c r="A404" s="17" t="s">
        <v>53</v>
      </c>
      <c r="B404" s="19" t="s">
        <v>92</v>
      </c>
      <c r="C404" s="19" t="s">
        <v>27</v>
      </c>
      <c r="D404" s="19" t="s">
        <v>284</v>
      </c>
      <c r="E404" s="1">
        <v>800</v>
      </c>
      <c r="F404" s="3">
        <f>F405</f>
        <v>37500</v>
      </c>
      <c r="G404" s="3">
        <f t="shared" ref="G404:H404" si="269">G405</f>
        <v>37500</v>
      </c>
      <c r="H404" s="3">
        <f t="shared" si="269"/>
        <v>37500</v>
      </c>
      <c r="I404" s="21">
        <f t="shared" si="263"/>
        <v>1</v>
      </c>
    </row>
    <row r="405" spans="1:9" ht="15.6" x14ac:dyDescent="0.25">
      <c r="A405" s="18" t="s">
        <v>283</v>
      </c>
      <c r="B405" s="19" t="s">
        <v>92</v>
      </c>
      <c r="C405" s="19" t="s">
        <v>27</v>
      </c>
      <c r="D405" s="19" t="s">
        <v>284</v>
      </c>
      <c r="E405" s="1">
        <v>830</v>
      </c>
      <c r="F405" s="3">
        <v>37500</v>
      </c>
      <c r="G405" s="3">
        <v>37500</v>
      </c>
      <c r="H405" s="12">
        <v>37500</v>
      </c>
      <c r="I405" s="21">
        <f t="shared" si="263"/>
        <v>1</v>
      </c>
    </row>
    <row r="406" spans="1:9" ht="31.2" x14ac:dyDescent="0.25">
      <c r="A406" s="2" t="s">
        <v>234</v>
      </c>
      <c r="B406" s="1" t="s">
        <v>92</v>
      </c>
      <c r="C406" s="1" t="s">
        <v>44</v>
      </c>
      <c r="D406" s="1" t="s">
        <v>0</v>
      </c>
      <c r="E406" s="1" t="s">
        <v>0</v>
      </c>
      <c r="F406" s="3">
        <f t="shared" ref="F406:H408" si="270">F407</f>
        <v>43000</v>
      </c>
      <c r="G406" s="3">
        <f t="shared" si="270"/>
        <v>43000</v>
      </c>
      <c r="H406" s="12">
        <f t="shared" si="270"/>
        <v>35000</v>
      </c>
      <c r="I406" s="21">
        <f t="shared" si="263"/>
        <v>0.81395348837209303</v>
      </c>
    </row>
    <row r="407" spans="1:9" ht="46.8" x14ac:dyDescent="0.25">
      <c r="A407" s="4" t="s">
        <v>235</v>
      </c>
      <c r="B407" s="1" t="s">
        <v>92</v>
      </c>
      <c r="C407" s="1" t="s">
        <v>44</v>
      </c>
      <c r="D407" s="1" t="s">
        <v>236</v>
      </c>
      <c r="E407" s="5" t="s">
        <v>0</v>
      </c>
      <c r="F407" s="3">
        <f t="shared" si="270"/>
        <v>43000</v>
      </c>
      <c r="G407" s="3">
        <f t="shared" ref="G407:H407" si="271">G408</f>
        <v>43000</v>
      </c>
      <c r="H407" s="12">
        <f t="shared" si="271"/>
        <v>35000</v>
      </c>
      <c r="I407" s="21">
        <f t="shared" si="263"/>
        <v>0.81395348837209303</v>
      </c>
    </row>
    <row r="408" spans="1:9" ht="46.8" x14ac:dyDescent="0.25">
      <c r="A408" s="4" t="s">
        <v>20</v>
      </c>
      <c r="B408" s="1" t="s">
        <v>92</v>
      </c>
      <c r="C408" s="1" t="s">
        <v>44</v>
      </c>
      <c r="D408" s="1" t="s">
        <v>236</v>
      </c>
      <c r="E408" s="1" t="s">
        <v>21</v>
      </c>
      <c r="F408" s="3">
        <f t="shared" si="270"/>
        <v>43000</v>
      </c>
      <c r="G408" s="3">
        <f t="shared" ref="G408:H408" si="272">G409</f>
        <v>43000</v>
      </c>
      <c r="H408" s="12">
        <f t="shared" si="272"/>
        <v>35000</v>
      </c>
      <c r="I408" s="21">
        <f t="shared" si="263"/>
        <v>0.81395348837209303</v>
      </c>
    </row>
    <row r="409" spans="1:9" ht="46.8" x14ac:dyDescent="0.25">
      <c r="A409" s="4" t="s">
        <v>22</v>
      </c>
      <c r="B409" s="1" t="s">
        <v>92</v>
      </c>
      <c r="C409" s="1" t="s">
        <v>44</v>
      </c>
      <c r="D409" s="1" t="s">
        <v>236</v>
      </c>
      <c r="E409" s="1" t="s">
        <v>23</v>
      </c>
      <c r="F409" s="3">
        <v>43000</v>
      </c>
      <c r="G409" s="3">
        <v>43000</v>
      </c>
      <c r="H409" s="12">
        <v>35000</v>
      </c>
      <c r="I409" s="21">
        <f t="shared" si="263"/>
        <v>0.81395348837209303</v>
      </c>
    </row>
    <row r="410" spans="1:9" ht="15.6" x14ac:dyDescent="0.25">
      <c r="A410" s="2" t="s">
        <v>237</v>
      </c>
      <c r="B410" s="1" t="s">
        <v>58</v>
      </c>
      <c r="C410" s="1" t="s">
        <v>0</v>
      </c>
      <c r="D410" s="1" t="s">
        <v>0</v>
      </c>
      <c r="E410" s="1" t="s">
        <v>0</v>
      </c>
      <c r="F410" s="3">
        <f>F411+F415</f>
        <v>280000</v>
      </c>
      <c r="G410" s="3">
        <f t="shared" ref="G410:H410" si="273">G411+G415</f>
        <v>280000</v>
      </c>
      <c r="H410" s="3">
        <f t="shared" si="273"/>
        <v>271845</v>
      </c>
      <c r="I410" s="21">
        <f t="shared" si="263"/>
        <v>0.97087500000000004</v>
      </c>
    </row>
    <row r="411" spans="1:9" ht="15.6" x14ac:dyDescent="0.25">
      <c r="A411" s="2" t="s">
        <v>238</v>
      </c>
      <c r="B411" s="1" t="s">
        <v>58</v>
      </c>
      <c r="C411" s="1" t="s">
        <v>7</v>
      </c>
      <c r="D411" s="1" t="s">
        <v>0</v>
      </c>
      <c r="E411" s="1" t="s">
        <v>0</v>
      </c>
      <c r="F411" s="3">
        <f t="shared" ref="F411:H413" si="274">F412</f>
        <v>30000</v>
      </c>
      <c r="G411" s="3">
        <f t="shared" si="274"/>
        <v>30000</v>
      </c>
      <c r="H411" s="3">
        <f t="shared" si="274"/>
        <v>21845</v>
      </c>
      <c r="I411" s="21">
        <f t="shared" si="263"/>
        <v>0.72816666666666663</v>
      </c>
    </row>
    <row r="412" spans="1:9" ht="62.4" x14ac:dyDescent="0.25">
      <c r="A412" s="4" t="s">
        <v>239</v>
      </c>
      <c r="B412" s="1" t="s">
        <v>58</v>
      </c>
      <c r="C412" s="1" t="s">
        <v>7</v>
      </c>
      <c r="D412" s="1" t="s">
        <v>240</v>
      </c>
      <c r="E412" s="5" t="s">
        <v>0</v>
      </c>
      <c r="F412" s="3">
        <f t="shared" si="274"/>
        <v>30000</v>
      </c>
      <c r="G412" s="3">
        <f t="shared" si="274"/>
        <v>30000</v>
      </c>
      <c r="H412" s="3">
        <f t="shared" si="274"/>
        <v>21845</v>
      </c>
      <c r="I412" s="21">
        <f t="shared" si="263"/>
        <v>0.72816666666666663</v>
      </c>
    </row>
    <row r="413" spans="1:9" ht="46.8" x14ac:dyDescent="0.25">
      <c r="A413" s="4" t="s">
        <v>160</v>
      </c>
      <c r="B413" s="1" t="s">
        <v>58</v>
      </c>
      <c r="C413" s="1" t="s">
        <v>7</v>
      </c>
      <c r="D413" s="1" t="s">
        <v>240</v>
      </c>
      <c r="E413" s="1" t="s">
        <v>161</v>
      </c>
      <c r="F413" s="3">
        <f t="shared" si="274"/>
        <v>30000</v>
      </c>
      <c r="G413" s="3">
        <f t="shared" si="274"/>
        <v>30000</v>
      </c>
      <c r="H413" s="3">
        <f t="shared" si="274"/>
        <v>21845</v>
      </c>
      <c r="I413" s="21">
        <f t="shared" si="263"/>
        <v>0.72816666666666663</v>
      </c>
    </row>
    <row r="414" spans="1:9" ht="15.6" x14ac:dyDescent="0.25">
      <c r="A414" s="4" t="s">
        <v>162</v>
      </c>
      <c r="B414" s="1" t="s">
        <v>58</v>
      </c>
      <c r="C414" s="1" t="s">
        <v>7</v>
      </c>
      <c r="D414" s="1" t="s">
        <v>240</v>
      </c>
      <c r="E414" s="1" t="s">
        <v>163</v>
      </c>
      <c r="F414" s="3">
        <v>30000</v>
      </c>
      <c r="G414" s="3">
        <v>30000</v>
      </c>
      <c r="H414" s="12">
        <v>21845</v>
      </c>
      <c r="I414" s="21">
        <f t="shared" si="263"/>
        <v>0.72816666666666663</v>
      </c>
    </row>
    <row r="415" spans="1:9" ht="15.6" x14ac:dyDescent="0.25">
      <c r="A415" s="2" t="s">
        <v>241</v>
      </c>
      <c r="B415" s="1" t="s">
        <v>58</v>
      </c>
      <c r="C415" s="1" t="s">
        <v>9</v>
      </c>
      <c r="D415" s="1" t="s">
        <v>0</v>
      </c>
      <c r="E415" s="1" t="s">
        <v>0</v>
      </c>
      <c r="F415" s="3">
        <f t="shared" ref="F415:H417" si="275">F416</f>
        <v>250000</v>
      </c>
      <c r="G415" s="3">
        <f t="shared" si="275"/>
        <v>250000</v>
      </c>
      <c r="H415" s="3">
        <f t="shared" si="275"/>
        <v>250000</v>
      </c>
      <c r="I415" s="21">
        <f t="shared" si="263"/>
        <v>1</v>
      </c>
    </row>
    <row r="416" spans="1:9" ht="31.2" x14ac:dyDescent="0.25">
      <c r="A416" s="4" t="s">
        <v>242</v>
      </c>
      <c r="B416" s="1" t="s">
        <v>58</v>
      </c>
      <c r="C416" s="1" t="s">
        <v>9</v>
      </c>
      <c r="D416" s="1" t="s">
        <v>243</v>
      </c>
      <c r="E416" s="5" t="s">
        <v>0</v>
      </c>
      <c r="F416" s="3">
        <f t="shared" si="275"/>
        <v>250000</v>
      </c>
      <c r="G416" s="3">
        <f t="shared" si="275"/>
        <v>250000</v>
      </c>
      <c r="H416" s="3">
        <f t="shared" si="275"/>
        <v>250000</v>
      </c>
      <c r="I416" s="21">
        <f t="shared" si="263"/>
        <v>1</v>
      </c>
    </row>
    <row r="417" spans="1:9" ht="46.8" x14ac:dyDescent="0.25">
      <c r="A417" s="4" t="s">
        <v>160</v>
      </c>
      <c r="B417" s="1" t="s">
        <v>58</v>
      </c>
      <c r="C417" s="1" t="s">
        <v>9</v>
      </c>
      <c r="D417" s="1" t="s">
        <v>243</v>
      </c>
      <c r="E417" s="1" t="s">
        <v>161</v>
      </c>
      <c r="F417" s="3">
        <f t="shared" si="275"/>
        <v>250000</v>
      </c>
      <c r="G417" s="3">
        <f t="shared" si="275"/>
        <v>250000</v>
      </c>
      <c r="H417" s="3">
        <f t="shared" si="275"/>
        <v>250000</v>
      </c>
      <c r="I417" s="21">
        <f t="shared" si="263"/>
        <v>1</v>
      </c>
    </row>
    <row r="418" spans="1:9" ht="15.6" x14ac:dyDescent="0.25">
      <c r="A418" s="4" t="s">
        <v>162</v>
      </c>
      <c r="B418" s="1" t="s">
        <v>58</v>
      </c>
      <c r="C418" s="1" t="s">
        <v>9</v>
      </c>
      <c r="D418" s="1" t="s">
        <v>243</v>
      </c>
      <c r="E418" s="1" t="s">
        <v>163</v>
      </c>
      <c r="F418" s="3">
        <v>250000</v>
      </c>
      <c r="G418" s="3">
        <v>250000</v>
      </c>
      <c r="H418" s="12">
        <v>250000</v>
      </c>
      <c r="I418" s="21">
        <f t="shared" si="263"/>
        <v>1</v>
      </c>
    </row>
    <row r="419" spans="1:9" ht="46.8" x14ac:dyDescent="0.25">
      <c r="A419" s="2" t="s">
        <v>244</v>
      </c>
      <c r="B419" s="1" t="s">
        <v>245</v>
      </c>
      <c r="C419" s="1" t="s">
        <v>0</v>
      </c>
      <c r="D419" s="1" t="s">
        <v>0</v>
      </c>
      <c r="E419" s="1" t="s">
        <v>0</v>
      </c>
      <c r="F419" s="3">
        <f>F420+F424</f>
        <v>10408000</v>
      </c>
      <c r="G419" s="3">
        <f t="shared" ref="G419" si="276">G420+G424</f>
        <v>10408000</v>
      </c>
      <c r="H419" s="12">
        <f t="shared" ref="H419" si="277">H420+H424</f>
        <v>10408000</v>
      </c>
      <c r="I419" s="21">
        <f t="shared" si="263"/>
        <v>1</v>
      </c>
    </row>
    <row r="420" spans="1:9" ht="46.8" x14ac:dyDescent="0.25">
      <c r="A420" s="2" t="s">
        <v>246</v>
      </c>
      <c r="B420" s="1" t="s">
        <v>245</v>
      </c>
      <c r="C420" s="1" t="s">
        <v>7</v>
      </c>
      <c r="D420" s="1" t="s">
        <v>0</v>
      </c>
      <c r="E420" s="1" t="s">
        <v>0</v>
      </c>
      <c r="F420" s="3">
        <f t="shared" ref="F420:H422" si="278">F421</f>
        <v>938000</v>
      </c>
      <c r="G420" s="3">
        <f t="shared" si="278"/>
        <v>938000</v>
      </c>
      <c r="H420" s="12">
        <f t="shared" si="278"/>
        <v>938000</v>
      </c>
      <c r="I420" s="21">
        <f t="shared" si="263"/>
        <v>1</v>
      </c>
    </row>
    <row r="421" spans="1:9" ht="62.4" x14ac:dyDescent="0.25">
      <c r="A421" s="4" t="s">
        <v>247</v>
      </c>
      <c r="B421" s="1" t="s">
        <v>245</v>
      </c>
      <c r="C421" s="1" t="s">
        <v>7</v>
      </c>
      <c r="D421" s="1" t="s">
        <v>248</v>
      </c>
      <c r="E421" s="5" t="s">
        <v>0</v>
      </c>
      <c r="F421" s="3">
        <f t="shared" si="278"/>
        <v>938000</v>
      </c>
      <c r="G421" s="3">
        <f t="shared" ref="G421:H421" si="279">G422</f>
        <v>938000</v>
      </c>
      <c r="H421" s="12">
        <f t="shared" si="279"/>
        <v>938000</v>
      </c>
      <c r="I421" s="21">
        <f t="shared" si="263"/>
        <v>1</v>
      </c>
    </row>
    <row r="422" spans="1:9" ht="15.6" x14ac:dyDescent="0.25">
      <c r="A422" s="4" t="s">
        <v>110</v>
      </c>
      <c r="B422" s="1" t="s">
        <v>245</v>
      </c>
      <c r="C422" s="1" t="s">
        <v>7</v>
      </c>
      <c r="D422" s="1" t="s">
        <v>248</v>
      </c>
      <c r="E422" s="1" t="s">
        <v>111</v>
      </c>
      <c r="F422" s="3">
        <f t="shared" si="278"/>
        <v>938000</v>
      </c>
      <c r="G422" s="3">
        <f t="shared" ref="G422:H422" si="280">G423</f>
        <v>938000</v>
      </c>
      <c r="H422" s="12">
        <f t="shared" si="280"/>
        <v>938000</v>
      </c>
      <c r="I422" s="21">
        <f t="shared" si="263"/>
        <v>1</v>
      </c>
    </row>
    <row r="423" spans="1:9" ht="15.6" x14ac:dyDescent="0.25">
      <c r="A423" s="4" t="s">
        <v>249</v>
      </c>
      <c r="B423" s="1" t="s">
        <v>245</v>
      </c>
      <c r="C423" s="1" t="s">
        <v>7</v>
      </c>
      <c r="D423" s="1" t="s">
        <v>248</v>
      </c>
      <c r="E423" s="1" t="s">
        <v>250</v>
      </c>
      <c r="F423" s="3">
        <v>938000</v>
      </c>
      <c r="G423" s="3">
        <v>938000</v>
      </c>
      <c r="H423" s="12">
        <v>938000</v>
      </c>
      <c r="I423" s="21">
        <f t="shared" si="263"/>
        <v>1</v>
      </c>
    </row>
    <row r="424" spans="1:9" ht="31.2" x14ac:dyDescent="0.25">
      <c r="A424" s="2" t="s">
        <v>251</v>
      </c>
      <c r="B424" s="1" t="s">
        <v>245</v>
      </c>
      <c r="C424" s="1" t="s">
        <v>17</v>
      </c>
      <c r="D424" s="1" t="s">
        <v>0</v>
      </c>
      <c r="E424" s="1" t="s">
        <v>0</v>
      </c>
      <c r="F424" s="3">
        <f t="shared" ref="F424:H426" si="281">F425</f>
        <v>9470000</v>
      </c>
      <c r="G424" s="3">
        <f t="shared" si="281"/>
        <v>9470000</v>
      </c>
      <c r="H424" s="12">
        <f t="shared" si="281"/>
        <v>9470000</v>
      </c>
      <c r="I424" s="21">
        <f t="shared" si="263"/>
        <v>1</v>
      </c>
    </row>
    <row r="425" spans="1:9" ht="31.2" x14ac:dyDescent="0.25">
      <c r="A425" s="4" t="s">
        <v>252</v>
      </c>
      <c r="B425" s="1" t="s">
        <v>245</v>
      </c>
      <c r="C425" s="1" t="s">
        <v>17</v>
      </c>
      <c r="D425" s="1" t="s">
        <v>253</v>
      </c>
      <c r="E425" s="5" t="s">
        <v>0</v>
      </c>
      <c r="F425" s="3">
        <f t="shared" si="281"/>
        <v>9470000</v>
      </c>
      <c r="G425" s="3">
        <f t="shared" si="281"/>
        <v>9470000</v>
      </c>
      <c r="H425" s="12">
        <f t="shared" si="281"/>
        <v>9470000</v>
      </c>
      <c r="I425" s="21">
        <f t="shared" si="263"/>
        <v>1</v>
      </c>
    </row>
    <row r="426" spans="1:9" ht="15.6" x14ac:dyDescent="0.25">
      <c r="A426" s="4" t="s">
        <v>110</v>
      </c>
      <c r="B426" s="1" t="s">
        <v>245</v>
      </c>
      <c r="C426" s="1" t="s">
        <v>17</v>
      </c>
      <c r="D426" s="1" t="s">
        <v>253</v>
      </c>
      <c r="E426" s="1" t="s">
        <v>111</v>
      </c>
      <c r="F426" s="3">
        <f t="shared" si="281"/>
        <v>9470000</v>
      </c>
      <c r="G426" s="3">
        <f t="shared" si="281"/>
        <v>9470000</v>
      </c>
      <c r="H426" s="12">
        <f t="shared" si="281"/>
        <v>9470000</v>
      </c>
      <c r="I426" s="21">
        <f t="shared" si="263"/>
        <v>1</v>
      </c>
    </row>
    <row r="427" spans="1:9" ht="15.6" x14ac:dyDescent="0.25">
      <c r="A427" s="4" t="s">
        <v>112</v>
      </c>
      <c r="B427" s="1" t="s">
        <v>245</v>
      </c>
      <c r="C427" s="1" t="s">
        <v>17</v>
      </c>
      <c r="D427" s="1" t="s">
        <v>253</v>
      </c>
      <c r="E427" s="1" t="s">
        <v>113</v>
      </c>
      <c r="F427" s="3">
        <v>9470000</v>
      </c>
      <c r="G427" s="3">
        <v>9470000</v>
      </c>
      <c r="H427" s="12">
        <v>9470000</v>
      </c>
      <c r="I427" s="21">
        <f t="shared" si="263"/>
        <v>1</v>
      </c>
    </row>
    <row r="428" spans="1:9" ht="15.6" x14ac:dyDescent="0.25">
      <c r="A428" s="28" t="s">
        <v>254</v>
      </c>
      <c r="B428" s="28"/>
      <c r="C428" s="28"/>
      <c r="D428" s="28"/>
      <c r="E428" s="28"/>
      <c r="F428" s="6">
        <f>F11+F123+F142+F193+F233+F238+F329+F370+F410+F419</f>
        <v>632600091.48999989</v>
      </c>
      <c r="G428" s="6">
        <f>G11+G123+G142+G193+G233+G238+G329+G370+G410+G419</f>
        <v>632514324.29999995</v>
      </c>
      <c r="H428" s="13">
        <f>H11+H123+H142+H193+H233+H238+H329+H370+H410+H419</f>
        <v>620451621.74000001</v>
      </c>
      <c r="I428" s="22">
        <f t="shared" si="263"/>
        <v>0.98092896540588281</v>
      </c>
    </row>
    <row r="431" spans="1:9" ht="18" customHeight="1" x14ac:dyDescent="0.25">
      <c r="A431" s="23" t="s">
        <v>296</v>
      </c>
      <c r="B431" s="23"/>
      <c r="C431" s="23"/>
      <c r="D431" s="23"/>
      <c r="E431" s="23"/>
      <c r="G431" s="24" t="s">
        <v>297</v>
      </c>
      <c r="H431" s="24"/>
      <c r="I431" s="24"/>
    </row>
  </sheetData>
  <mergeCells count="12">
    <mergeCell ref="A431:E431"/>
    <mergeCell ref="G431:I431"/>
    <mergeCell ref="D5:I5"/>
    <mergeCell ref="D1:I1"/>
    <mergeCell ref="D2:I2"/>
    <mergeCell ref="D3:I3"/>
    <mergeCell ref="D4:I4"/>
    <mergeCell ref="A9:H9"/>
    <mergeCell ref="A428:E428"/>
    <mergeCell ref="F6:H6"/>
    <mergeCell ref="A7:I7"/>
    <mergeCell ref="A8:I8"/>
  </mergeCells>
  <pageMargins left="0.39370078740157483" right="0.39370078740157483" top="0.55118110236220474" bottom="0.51181102362204722" header="0.31496062992125984" footer="0.31496062992125984"/>
  <pageSetup paperSize="9" scale="67" fitToHeight="15" orientation="portrait" r:id="rId1"/>
  <headerFooter>
    <firstHeader>&amp;C&amp;P</firstHeader>
  </headerFooter>
  <rowBreaks count="1" manualBreakCount="1">
    <brk id="39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2025-03-19T09:12:04Z</dcterms:modified>
</cp:coreProperties>
</file>